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w to use" sheetId="1" state="visible" r:id="rId1"/>
    <sheet xmlns:r="http://schemas.openxmlformats.org/officeDocument/2006/relationships" name="Dashboard" sheetId="2" state="visible" r:id="rId2"/>
    <sheet xmlns:r="http://schemas.openxmlformats.org/officeDocument/2006/relationships" name="Risks" sheetId="3" state="visible" r:id="rId3"/>
    <sheet xmlns:r="http://schemas.openxmlformats.org/officeDocument/2006/relationships" name="Assumptions" sheetId="4" state="visible" r:id="rId4"/>
    <sheet xmlns:r="http://schemas.openxmlformats.org/officeDocument/2006/relationships" name="Issues" sheetId="5" state="visible" r:id="rId5"/>
    <sheet xmlns:r="http://schemas.openxmlformats.org/officeDocument/2006/relationships" name="Dependencies" sheetId="6" state="visible" r:id="rId6"/>
  </sheets>
  <definedNames>
    <definedName name="_xlnm.Print_Titles" localSheetId="2">'Risks'!$4:$4</definedName>
    <definedName name="_xlnm.Print_Titles" localSheetId="3">'Assumptions'!$4:$4</definedName>
    <definedName name="_xlnm.Print_Titles" localSheetId="4">'Issues'!$4:$4</definedName>
    <definedName name="_xlnm.Print_Titles" localSheetId="5">'Dependencies'!$4:$4</definedName>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Calibri"/>
      <b val="1"/>
      <color rgb="000655A3"/>
      <sz val="28"/>
    </font>
    <font>
      <name val="Calibri"/>
      <color rgb="00303539"/>
      <sz val="14"/>
    </font>
    <font>
      <name val="Calibri"/>
      <b val="1"/>
      <color rgb="000655A3"/>
      <sz val="11"/>
    </font>
    <font>
      <name val="Calibri"/>
      <color rgb="00303539"/>
      <sz val="11"/>
    </font>
    <font>
      <name val="Calibri"/>
      <b val="1"/>
      <color rgb="000655A3"/>
      <sz val="14"/>
    </font>
    <font>
      <name val="Calibri"/>
      <b val="1"/>
      <color rgb="00FFFFFF"/>
      <sz val="10"/>
    </font>
    <font>
      <name val="Calibri"/>
      <b val="1"/>
      <color rgb="000655A3"/>
      <sz val="10"/>
    </font>
    <font>
      <name val="Calibri"/>
      <color rgb="00303539"/>
      <sz val="10"/>
    </font>
    <font>
      <name val="Calibri"/>
      <b val="1"/>
      <color rgb="00303539"/>
      <sz val="11"/>
    </font>
    <font>
      <name val="Calibri"/>
      <b val="1"/>
      <color rgb="00303539"/>
      <sz val="9"/>
    </font>
    <font>
      <name val="Calibri"/>
      <b val="1"/>
      <color rgb="000655A3"/>
      <sz val="18"/>
    </font>
    <font>
      <name val="Calibri"/>
      <color rgb="00303539"/>
      <sz val="9"/>
    </font>
    <font>
      <name val="Calibri"/>
      <b val="1"/>
      <color rgb="00303539"/>
      <sz val="14"/>
    </font>
    <font>
      <name val="Calibri"/>
      <b val="1"/>
      <color rgb="000655A3"/>
      <sz val="9"/>
    </font>
  </fonts>
  <fills count="7">
    <fill>
      <patternFill/>
    </fill>
    <fill>
      <patternFill patternType="gray125"/>
    </fill>
    <fill>
      <patternFill patternType="solid">
        <fgColor rgb="00FFF1DF"/>
      </patternFill>
    </fill>
    <fill>
      <patternFill patternType="solid">
        <fgColor rgb="000655A3"/>
      </patternFill>
    </fill>
    <fill>
      <patternFill patternType="solid">
        <fgColor rgb="00EAF3FB"/>
      </patternFill>
    </fill>
    <fill>
      <patternFill patternType="solid">
        <fgColor rgb="00FDE7EA"/>
      </patternFill>
    </fill>
    <fill>
      <patternFill patternType="solid">
        <fgColor rgb="00EAF6D8"/>
      </patternFill>
    </fill>
  </fills>
  <borders count="3">
    <border>
      <left/>
      <right/>
      <top/>
      <bottom/>
      <diagonal/>
    </border>
    <border>
      <left style="thin">
        <color rgb="00EAF3FB"/>
      </left>
      <right style="thin">
        <color rgb="00EAF3FB"/>
      </right>
      <top style="thin">
        <color rgb="00EAF3FB"/>
      </top>
      <bottom style="thin">
        <color rgb="00EAF3FB"/>
      </bottom>
    </border>
    <border>
      <left style="thin">
        <color rgb="00EAF3FB"/>
      </left>
      <right style="thin">
        <color rgb="00EAF3FB"/>
      </right>
      <top style="medium">
        <color rgb="000655A3"/>
      </top>
      <bottom style="medium">
        <color rgb="000655A3"/>
      </bottom>
    </border>
  </borders>
  <cellStyleXfs count="1">
    <xf numFmtId="0" fontId="4" fillId="0" borderId="0"/>
  </cellStyleXfs>
  <cellXfs count="36">
    <xf numFmtId="0" fontId="0" fillId="0" borderId="0" pivotButton="0" quotePrefix="0" xfId="0"/>
    <xf numFmtId="0" fontId="4"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horizontal="left" vertical="top" wrapText="1"/>
    </xf>
    <xf numFmtId="0" fontId="4" fillId="0" borderId="0" applyAlignment="1" pivotButton="0" quotePrefix="0" xfId="0">
      <alignment horizontal="left" vertical="top" wrapText="1"/>
    </xf>
    <xf numFmtId="0" fontId="5" fillId="0" borderId="0" pivotButton="0" quotePrefix="0" xfId="0"/>
    <xf numFmtId="0" fontId="4" fillId="2" borderId="0" applyAlignment="1" pivotButton="0" quotePrefix="0" xfId="0">
      <alignment horizontal="left" vertical="top" wrapText="1"/>
    </xf>
    <xf numFmtId="0" fontId="6" fillId="3" borderId="1" applyAlignment="1" pivotButton="0" quotePrefix="0" xfId="0">
      <alignment horizontal="left" vertical="top" wrapText="1"/>
    </xf>
    <xf numFmtId="0" fontId="7" fillId="0" borderId="1" applyAlignment="1" pivotButton="0" quotePrefix="0" xfId="0">
      <alignment horizontal="left" vertical="top" wrapText="1"/>
    </xf>
    <xf numFmtId="0" fontId="8" fillId="0" borderId="1" applyAlignment="1" pivotButton="0" quotePrefix="0" xfId="0">
      <alignment horizontal="left" vertical="top" wrapText="1"/>
    </xf>
    <xf numFmtId="0" fontId="7" fillId="4" borderId="1" applyAlignment="1" pivotButton="0" quotePrefix="0" xfId="0">
      <alignment horizontal="left" vertical="top" wrapText="1"/>
    </xf>
    <xf numFmtId="0" fontId="8" fillId="4" borderId="1" applyAlignment="1" pivotButton="0" quotePrefix="0" xfId="0">
      <alignment horizontal="left" vertical="top" wrapText="1"/>
    </xf>
    <xf numFmtId="0" fontId="9" fillId="0" borderId="0" applyAlignment="1" pivotButton="0" quotePrefix="0" xfId="0">
      <alignment horizontal="left" vertical="top" wrapText="1"/>
    </xf>
    <xf numFmtId="0" fontId="4" fillId="5" borderId="0" applyAlignment="1" pivotButton="0" quotePrefix="0" xfId="0">
      <alignment horizontal="left" vertical="top" wrapText="1"/>
    </xf>
    <xf numFmtId="0" fontId="4" fillId="6" borderId="0" applyAlignment="1" pivotButton="0" quotePrefix="0" xfId="0">
      <alignment horizontal="left" vertical="top" wrapText="1"/>
    </xf>
    <xf numFmtId="0" fontId="4" fillId="4" borderId="0" applyAlignment="1" pivotButton="0" quotePrefix="0" xfId="0">
      <alignment horizontal="left" vertical="top" wrapText="1"/>
    </xf>
    <xf numFmtId="0" fontId="10" fillId="0" borderId="0" applyAlignment="1" pivotButton="0" quotePrefix="0" xfId="0">
      <alignment horizontal="left" vertical="top" wrapText="1"/>
    </xf>
    <xf numFmtId="0" fontId="3" fillId="0" borderId="0" pivotButton="0" quotePrefix="0" xfId="0"/>
    <xf numFmtId="0" fontId="12" fillId="0" borderId="0" applyAlignment="1" pivotButton="0" quotePrefix="0" xfId="0">
      <alignment horizontal="left" vertical="top" wrapText="1"/>
    </xf>
    <xf numFmtId="0" fontId="14" fillId="0" borderId="0" pivotButton="0" quotePrefix="0" xfId="0"/>
    <xf numFmtId="0" fontId="12" fillId="0" borderId="0" pivotButton="0" quotePrefix="0" xfId="0"/>
    <xf numFmtId="0" fontId="6" fillId="3" borderId="1" applyAlignment="1" pivotButton="0" quotePrefix="0" xfId="0">
      <alignment horizontal="left" vertical="center" wrapText="1"/>
    </xf>
    <xf numFmtId="0" fontId="6" fillId="3" borderId="1" applyAlignment="1" pivotButton="0" quotePrefix="0" xfId="0">
      <alignment horizontal="center" vertical="center" wrapText="1"/>
    </xf>
    <xf numFmtId="0" fontId="3" fillId="0" borderId="1" pivotButton="0" quotePrefix="0" xfId="0"/>
    <xf numFmtId="0" fontId="4" fillId="0" borderId="1" applyAlignment="1" pivotButton="0" quotePrefix="0" xfId="0">
      <alignment horizontal="center" vertical="center"/>
    </xf>
    <xf numFmtId="0" fontId="8" fillId="0" borderId="1" applyAlignment="1" pivotButton="0" quotePrefix="0" xfId="0">
      <alignment horizontal="left" vertical="center" wrapText="1"/>
    </xf>
    <xf numFmtId="0" fontId="13" fillId="0" borderId="1" applyAlignment="1" pivotButton="0" quotePrefix="0" xfId="0">
      <alignment horizontal="center" vertical="center"/>
    </xf>
    <xf numFmtId="0" fontId="4" fillId="0" borderId="1" pivotButton="0" quotePrefix="0" xfId="0"/>
    <xf numFmtId="0" fontId="11" fillId="0" borderId="0" pivotButton="0" quotePrefix="0" xfId="0"/>
    <xf numFmtId="0" fontId="12" fillId="0" borderId="0" applyAlignment="1" pivotButton="0" quotePrefix="0" xfId="0">
      <alignment horizontal="left" vertical="center"/>
    </xf>
    <xf numFmtId="0" fontId="6" fillId="3" borderId="2" applyAlignment="1" pivotButton="0" quotePrefix="0" xfId="0">
      <alignment horizontal="left" vertical="center" wrapText="1"/>
    </xf>
    <xf numFmtId="0" fontId="8" fillId="0" borderId="1" applyAlignment="1" applyProtection="1" pivotButton="0" quotePrefix="0" xfId="0">
      <alignment horizontal="left" vertical="top" wrapText="1"/>
      <protection locked="0" hidden="0"/>
    </xf>
    <xf numFmtId="0" fontId="8" fillId="0" borderId="1" applyAlignment="1" pivotButton="0" quotePrefix="0" xfId="0">
      <alignment horizontal="center" vertical="center"/>
    </xf>
    <xf numFmtId="0" fontId="8" fillId="4" borderId="1" applyAlignment="1" applyProtection="1" pivotButton="0" quotePrefix="0" xfId="0">
      <alignment horizontal="left" vertical="top" wrapText="1"/>
      <protection locked="0" hidden="0"/>
    </xf>
    <xf numFmtId="0" fontId="8" fillId="4" borderId="1" applyAlignment="1" pivotButton="0" quotePrefix="0" xfId="0">
      <alignment horizontal="center" vertical="center"/>
    </xf>
  </cellXfs>
  <cellStyles count="1">
    <cellStyle name="Normal" xfId="0" builtinId="0" hidden="0"/>
  </cellStyles>
  <dxfs count="8">
    <dxf>
      <font>
        <name val="Calibri"/>
        <b val="1"/>
        <color rgb="00303539"/>
        <sz val="11"/>
      </font>
      <fill>
        <patternFill patternType="solid">
          <fgColor rgb="00FDE7EA"/>
          <bgColor rgb="00FDE7EA"/>
        </patternFill>
      </fill>
    </dxf>
    <dxf>
      <font>
        <name val="Calibri"/>
        <b val="1"/>
        <color rgb="00303539"/>
        <sz val="11"/>
      </font>
      <fill>
        <patternFill patternType="solid">
          <fgColor rgb="00FFF1DF"/>
          <bgColor rgb="00FFF1DF"/>
        </patternFill>
      </fill>
    </dxf>
    <dxf>
      <font>
        <name val="Calibri"/>
        <b val="1"/>
        <color rgb="00303539"/>
        <sz val="14"/>
      </font>
      <fill>
        <patternFill patternType="solid">
          <fgColor rgb="00FDE7EA"/>
          <bgColor rgb="00FDE7EA"/>
        </patternFill>
      </fill>
    </dxf>
    <dxf>
      <font>
        <name val="Calibri"/>
        <b val="1"/>
        <color rgb="000655A3"/>
        <sz val="14"/>
      </font>
      <fill>
        <patternFill patternType="solid">
          <fgColor rgb="00EAF3FB"/>
          <bgColor rgb="00EAF3FB"/>
        </patternFill>
      </fill>
    </dxf>
    <dxf>
      <font>
        <name val="Calibri"/>
        <b val="1"/>
        <color rgb="00303539"/>
        <sz val="10"/>
      </font>
      <fill>
        <patternFill patternType="solid">
          <fgColor rgb="00FDE7EA"/>
          <bgColor rgb="00FDE7EA"/>
        </patternFill>
      </fill>
    </dxf>
    <dxf>
      <font>
        <name val="Calibri"/>
        <b val="1"/>
        <color rgb="00303539"/>
        <sz val="10"/>
      </font>
      <fill>
        <patternFill patternType="solid">
          <fgColor rgb="00FFF1DF"/>
          <bgColor rgb="00FFF1DF"/>
        </patternFill>
      </fill>
    </dxf>
    <dxf>
      <font>
        <name val="Calibri"/>
        <b val="1"/>
        <color rgb="00303539"/>
        <sz val="10"/>
      </font>
      <fill>
        <patternFill patternType="solid">
          <fgColor rgb="00EAF6D8"/>
          <bgColor rgb="00EAF6D8"/>
        </patternFill>
      </fill>
    </dxf>
    <dxf>
      <font>
        <name val="Calibri"/>
        <b val="1"/>
        <color rgb="00303539"/>
        <sz val="10"/>
      </font>
      <fill>
        <patternFill patternType="lightUp">
          <fgColor rgb="00EC2027"/>
          <bgColor rgb="00FDE7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4</col>
      <colOff>0</colOff>
      <row>1</row>
      <rowOff>0</rowOff>
    </from>
    <ext cx="1809750" cy="3048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rgbClr val="303539"/>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hyperlink" Target="#'How to use'!A1" TargetMode="External" Id="rId1"/></Relationships>
</file>

<file path=xl/worksheets/_rels/sheet3.xml.rels><Relationships xmlns="http://schemas.openxmlformats.org/package/2006/relationships"><Relationship Type="http://schemas.openxmlformats.org/officeDocument/2006/relationships/hyperlink" Target="#'How to use'!A1" TargetMode="External" Id="rId1"/></Relationships>
</file>

<file path=xl/worksheets/_rels/sheet4.xml.rels><Relationships xmlns="http://schemas.openxmlformats.org/package/2006/relationships"><Relationship Type="http://schemas.openxmlformats.org/officeDocument/2006/relationships/hyperlink" Target="#'How to use'!A1" TargetMode="External" Id="rId1"/></Relationships>
</file>

<file path=xl/worksheets/_rels/sheet5.xml.rels><Relationships xmlns="http://schemas.openxmlformats.org/package/2006/relationships"><Relationship Type="http://schemas.openxmlformats.org/officeDocument/2006/relationships/hyperlink" Target="#'How to use'!A1" TargetMode="External" Id="rId1"/></Relationships>
</file>

<file path=xl/worksheets/_rels/sheet6.xml.rels><Relationships xmlns="http://schemas.openxmlformats.org/package/2006/relationships"><Relationship Type="http://schemas.openxmlformats.org/officeDocument/2006/relationships/hyperlink" Target="#'How to use'!A1" TargetMode="External" Id="rId1"/></Relationships>
</file>

<file path=xl/worksheets/sheet1.xml><?xml version="1.0" encoding="utf-8"?>
<worksheet xmlns="http://schemas.openxmlformats.org/spreadsheetml/2006/main">
  <sheetPr>
    <tabColor rgb="000655A3"/>
    <outlinePr summaryBelow="1" summaryRight="1"/>
    <pageSetUpPr fitToPage="1"/>
  </sheetPr>
  <dimension ref="A1:D39"/>
  <sheetViews>
    <sheetView workbookViewId="0">
      <selection activeCell="A1" sqref="A1"/>
    </sheetView>
  </sheetViews>
  <sheetFormatPr baseColWidth="8" defaultRowHeight="15"/>
  <cols>
    <col width="3" customWidth="1" min="1" max="1"/>
    <col width="30" customWidth="1" min="2" max="2"/>
    <col width="96" customWidth="1" min="3" max="3"/>
    <col width="60" customWidth="1" min="4" max="4"/>
  </cols>
  <sheetData>
    <row r="1">
      <c r="A1" s="1" t="n"/>
      <c r="B1" s="1" t="n"/>
      <c r="C1" s="1" t="n"/>
      <c r="D1" s="1" t="n"/>
    </row>
    <row r="2">
      <c r="A2" s="1" t="n"/>
      <c r="B2" s="2" t="inlineStr">
        <is>
          <t>CS RAID Log</t>
        </is>
      </c>
      <c r="C2" s="1" t="n"/>
      <c r="D2" s="1" t="n"/>
    </row>
    <row r="3">
      <c r="A3" s="1" t="n"/>
      <c r="B3" s="3" t="inlineStr">
        <is>
          <t>Risks · Assumptions · Issues · Dependencies</t>
        </is>
      </c>
      <c r="C3" s="1" t="n"/>
      <c r="D3" s="1" t="n"/>
    </row>
    <row r="4">
      <c r="A4" s="1" t="n"/>
      <c r="B4" s="1" t="n"/>
      <c r="C4" s="1" t="n"/>
      <c r="D4" s="1" t="n"/>
    </row>
    <row r="5" ht="30" customHeight="1">
      <c r="A5" s="1" t="n"/>
      <c r="B5" s="4" t="inlineStr">
        <is>
          <t>What this is</t>
        </is>
      </c>
      <c r="C5" s="5" t="inlineStr">
        <is>
          <t>A single log for the four things that decide whether a programme stays in control: risks, assumptions, issues and dependencies. One tab each, because each needs different information.</t>
        </is>
      </c>
      <c r="D5" s="1" t="n"/>
    </row>
    <row r="6" ht="30" customHeight="1">
      <c r="A6" s="1" t="n"/>
      <c r="B6" s="4" t="inlineStr">
        <is>
          <t>Start here</t>
        </is>
      </c>
      <c r="C6" s="5" t="inlineStr">
        <is>
          <t>Use the Dashboard tab. It counts everything for you and tells you where to look first. You do not need to fill anything in on the Dashboard.</t>
        </is>
      </c>
      <c r="D6" s="1" t="n"/>
    </row>
    <row r="7">
      <c r="A7" s="1" t="n"/>
      <c r="B7" s="1" t="n"/>
      <c r="C7" s="1" t="n"/>
      <c r="D7" s="1" t="n"/>
    </row>
    <row r="8">
      <c r="A8" s="1" t="n"/>
      <c r="B8" s="6" t="inlineStr">
        <is>
          <t>The one rule that matters</t>
        </is>
      </c>
      <c r="C8" s="1" t="n"/>
      <c r="D8" s="1" t="n"/>
    </row>
    <row r="9" ht="34" customHeight="1">
      <c r="A9" s="1" t="n"/>
      <c r="B9" s="1" t="n"/>
      <c r="C9" s="7" t="inlineStr">
        <is>
          <t>Every entry needs a named owner. An entry without a named owner is a note, not a control. The log highlights any entry missing one, and the Dashboard counts them.</t>
        </is>
      </c>
      <c r="D9" s="1" t="n"/>
    </row>
    <row r="10">
      <c r="A10" s="1" t="n"/>
      <c r="B10" s="1" t="n"/>
      <c r="C10" s="1" t="n"/>
      <c r="D10" s="1" t="n"/>
    </row>
    <row r="11">
      <c r="A11" s="1" t="n"/>
      <c r="B11" s="6" t="inlineStr">
        <is>
          <t>What goes in each tab</t>
        </is>
      </c>
      <c r="C11" s="1" t="n"/>
      <c r="D11" s="1" t="n"/>
    </row>
    <row r="12">
      <c r="A12" s="1" t="n"/>
      <c r="B12" s="8" t="inlineStr">
        <is>
          <t>Tab</t>
        </is>
      </c>
      <c r="C12" s="8" t="inlineStr">
        <is>
          <t>What it holds</t>
        </is>
      </c>
      <c r="D12" s="8" t="inlineStr">
        <is>
          <t>The fields it needs</t>
        </is>
      </c>
    </row>
    <row r="13" ht="30" customHeight="1">
      <c r="A13" s="1" t="n"/>
      <c r="B13" s="9" t="inlineStr">
        <is>
          <t>Risks</t>
        </is>
      </c>
      <c r="C13" s="10" t="inlineStr">
        <is>
          <t>Something that might happen and would hurt if it did.</t>
        </is>
      </c>
      <c r="D13" s="10" t="inlineStr">
        <is>
          <t>Description · potential impact · likelihood · mitigation plan · owner</t>
        </is>
      </c>
    </row>
    <row r="14" ht="30" customHeight="1">
      <c r="A14" s="1" t="n"/>
      <c r="B14" s="11" t="inlineStr">
        <is>
          <t>Assumptions</t>
        </is>
      </c>
      <c r="C14" s="12" t="inlineStr">
        <is>
          <t>Something being taken as true that has not been proven.</t>
        </is>
      </c>
      <c r="D14" s="12" t="inlineStr">
        <is>
          <t>Description · consequence if it proves false · the date it will be validated · owner</t>
        </is>
      </c>
    </row>
    <row r="15" ht="30" customHeight="1">
      <c r="A15" s="1" t="n"/>
      <c r="B15" s="9" t="inlineStr">
        <is>
          <t>Issues</t>
        </is>
      </c>
      <c r="C15" s="10" t="inlineStr">
        <is>
          <t>Something that has already happened and needs resolving.</t>
        </is>
      </c>
      <c r="D15" s="10" t="inlineStr">
        <is>
          <t>Description · effect if unresolved · priority · resolution plan · owner</t>
        </is>
      </c>
    </row>
    <row r="16" ht="30" customHeight="1">
      <c r="A16" s="1" t="n"/>
      <c r="B16" s="11" t="inlineStr">
        <is>
          <t>Dependencies</t>
        </is>
      </c>
      <c r="C16" s="12" t="inlineStr">
        <is>
          <t>Something outside your control that you need.</t>
        </is>
      </c>
      <c r="D16" s="12" t="inlineStr">
        <is>
          <t>Description · what happens to the programme if it is not met · due date · owner</t>
        </is>
      </c>
    </row>
    <row r="17">
      <c r="A17" s="1" t="n"/>
      <c r="B17" s="1" t="n"/>
      <c r="C17" s="1" t="n"/>
      <c r="D17" s="1" t="n"/>
    </row>
    <row r="18">
      <c r="A18" s="1" t="n"/>
      <c r="B18" s="6" t="inlineStr">
        <is>
          <t>What a good entry looks like</t>
        </is>
      </c>
      <c r="C18" s="1" t="n"/>
      <c r="D18" s="1" t="n"/>
    </row>
    <row r="19">
      <c r="A19" s="1" t="n"/>
      <c r="B19" s="1" t="n"/>
      <c r="C19" s="1" t="inlineStr">
        <is>
          <t>Vague entries are the commonest failure. Compare these two risks.</t>
        </is>
      </c>
      <c r="D19" s="1" t="n"/>
    </row>
    <row r="20" ht="24" customHeight="1">
      <c r="A20" s="1" t="n"/>
      <c r="B20" s="13" t="inlineStr">
        <is>
          <t>Not good enough</t>
        </is>
      </c>
      <c r="C20" s="14" t="inlineStr">
        <is>
          <t>Risk: resourcing. Impact: high. Owner: the team.</t>
        </is>
      </c>
      <c r="D20" s="1" t="n"/>
    </row>
    <row r="21" ht="72" customHeight="1">
      <c r="A21" s="1" t="n"/>
      <c r="B21" s="13" t="inlineStr">
        <is>
          <t>Good</t>
        </is>
      </c>
      <c r="C21" s="15" t="inlineStr">
        <is>
          <t>Risk: the two integration testers are booked onto another release from 6 October, leaving no cover for system test. Potential impact: system test slips two weeks and the November release date is missed. Likelihood 4, Impact 4. Mitigation: confirm backfill by 15 September or move the release. Owner: named individual. Target date: 15 September.</t>
        </is>
      </c>
      <c r="D21" s="1" t="n"/>
    </row>
    <row r="22">
      <c r="A22" s="1" t="n"/>
      <c r="B22" s="1" t="n"/>
      <c r="C22" s="1" t="n"/>
      <c r="D22" s="1" t="n"/>
    </row>
    <row r="23">
      <c r="A23" s="1" t="n"/>
      <c r="B23" s="6" t="inlineStr">
        <is>
          <t>How the colours work</t>
        </is>
      </c>
      <c r="C23" s="1" t="n"/>
      <c r="D23" s="1" t="n"/>
    </row>
    <row r="24" ht="30" customHeight="1">
      <c r="A24" s="1" t="n"/>
      <c r="B24" s="1" t="n"/>
      <c r="C24" s="5" t="inlineStr">
        <is>
          <t>•  Risks — score is likelihood multiplied by impact. 15 or more is Red, 8 to 14 is Amber, below 8 is Green.</t>
        </is>
      </c>
      <c r="D24" s="1" t="n"/>
    </row>
    <row r="25" ht="30" customHeight="1">
      <c r="A25" s="1" t="n"/>
      <c r="B25" s="1" t="n"/>
      <c r="C25" s="5" t="inlineStr">
        <is>
          <t>•  Assumptions and Dependencies — Red once the date has passed, Amber within 14 days of it, Green otherwise.</t>
        </is>
      </c>
      <c r="D25" s="1" t="n"/>
    </row>
    <row r="26" ht="15" customHeight="1">
      <c r="A26" s="1" t="n"/>
      <c r="B26" s="1" t="n"/>
      <c r="C26" s="5" t="inlineStr">
        <is>
          <t>•  Issues — Red if Critical or High, or if the target date has passed. Amber if Medium.</t>
        </is>
      </c>
      <c r="D26" s="1" t="n"/>
    </row>
    <row r="27" ht="15" customHeight="1">
      <c r="A27" s="1" t="n"/>
      <c r="B27" s="1" t="n"/>
      <c r="C27" s="5" t="inlineStr">
        <is>
          <t>•  A missing owner turns the Owner cell red on any tab.</t>
        </is>
      </c>
      <c r="D27" s="1" t="n"/>
    </row>
    <row r="28">
      <c r="A28" s="1" t="n"/>
      <c r="B28" s="1" t="n"/>
      <c r="C28" s="1" t="n"/>
      <c r="D28" s="1" t="n"/>
    </row>
    <row r="29">
      <c r="A29" s="1" t="n"/>
      <c r="B29" s="6" t="inlineStr">
        <is>
          <t>Business adoption</t>
        </is>
      </c>
      <c r="C29" s="1" t="n"/>
      <c r="D29" s="1" t="n"/>
    </row>
    <row r="30" ht="48" customHeight="1">
      <c r="A30" s="1" t="n"/>
      <c r="B30" s="1" t="n"/>
      <c r="C30" s="16" t="inlineStr">
        <is>
          <t>Risks and Issues carry a business adoption flag. Use it whenever the entry would affect whether people actually take the change on — not just whether it is delivered. Delivery risk and adoption risk are not the same thing, and adoption risk is the one that usually gets missed. The Dashboard counts them separately.</t>
        </is>
      </c>
      <c r="D30" s="1" t="n"/>
    </row>
    <row r="31">
      <c r="A31" s="1" t="n"/>
      <c r="B31" s="1" t="n"/>
      <c r="C31" s="1" t="n"/>
      <c r="D31" s="1" t="n"/>
    </row>
    <row r="32" ht="30" customHeight="1">
      <c r="A32" s="1" t="n"/>
      <c r="B32" s="1" t="n"/>
      <c r="C32" s="17" t="inlineStr">
        <is>
          <t>The formula and ID columns are locked so they are not overwritten by accident. There is no password — use Review › Unprotect Sheet if you need to change the structure.</t>
        </is>
      </c>
      <c r="D32" s="1" t="n"/>
    </row>
    <row r="33">
      <c r="A33" s="1" t="n"/>
      <c r="B33" s="1" t="n"/>
      <c r="C33" s="1" t="n"/>
      <c r="D33" s="1" t="n"/>
    </row>
    <row r="34">
      <c r="A34" s="18" t="inlineStr">
        <is>
          <t>Where this sits</t>
        </is>
      </c>
      <c r="B34" s="1" t="n"/>
      <c r="C34" s="1" t="n"/>
      <c r="D34" s="1" t="n"/>
    </row>
    <row r="35">
      <c r="A35" s="19" t="inlineStr">
        <is>
          <t>Comes from: The Project Charter or Programme Brief, from day one.</t>
        </is>
      </c>
      <c r="B35" s="1" t="n"/>
      <c r="C35" s="1" t="n"/>
      <c r="D35" s="1" t="n"/>
    </row>
    <row r="36">
      <c r="A36" s="19" t="inlineStr">
        <is>
          <t>Feeds: The Project Status Report, the Risk Register for anything scored high, and the Decision Log.</t>
        </is>
      </c>
      <c r="B36" s="1" t="n"/>
      <c r="C36" s="1" t="n"/>
      <c r="D36" s="1" t="n"/>
    </row>
    <row r="37">
      <c r="A37" s="1" t="n"/>
      <c r="B37" s="1" t="n"/>
      <c r="C37" s="1" t="n"/>
      <c r="D37" s="1" t="n"/>
    </row>
    <row r="38">
      <c r="A38" s="20" t="inlineStr">
        <is>
          <t>CS Template Library v1.0 · August 2026</t>
        </is>
      </c>
      <c r="B38" s="1" t="n"/>
      <c r="C38" s="1" t="n"/>
      <c r="D38" s="1" t="n"/>
    </row>
    <row r="39">
      <c r="A39" s="21" t="inlineStr">
        <is>
          <t>Something wrong with this template? Tell us which one and what happened: backoffice@changespecialists.co.uk</t>
        </is>
      </c>
      <c r="B39" s="1" t="n"/>
      <c r="C39" s="1" t="n"/>
      <c r="D39" s="1" t="n"/>
    </row>
  </sheetData>
  <pageMargins left="0.75" right="0.75" top="1" bottom="1" header="0.5" footer="0.5"/>
  <pageSetup orientation="portrait" paperSize="9" fitToHeight="0" fitToWidth="1"/>
  <headerFooter>
    <oddHeader/>
    <oddFooter>&amp;L&amp;8 &amp;K303539Change Specialists&amp;C&amp;8 &amp;K303539v1.0  ·  August 2026&amp;R&amp;8 &amp;K303539Page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tabColor rgb="00F78F20"/>
    <outlinePr summaryBelow="1" summaryRight="1"/>
    <pageSetUpPr fitToPage="1"/>
  </sheetPr>
  <dimension ref="A1:G16"/>
  <sheetViews>
    <sheetView workbookViewId="0">
      <selection activeCell="A1" sqref="A1"/>
    </sheetView>
  </sheetViews>
  <sheetFormatPr baseColWidth="8" defaultRowHeight="15"/>
  <cols>
    <col width="3" customWidth="1" min="1" max="1"/>
    <col width="34" customWidth="1" min="2" max="2"/>
    <col width="13" customWidth="1" min="3" max="3"/>
    <col width="13" customWidth="1" min="4" max="4"/>
    <col width="13" customWidth="1" min="5" max="5"/>
    <col width="13" customWidth="1" min="6" max="6"/>
    <col width="46" customWidth="1" min="7" max="7"/>
  </cols>
  <sheetData>
    <row r="1">
      <c r="A1" s="1" t="n"/>
      <c r="B1" s="1" t="n"/>
      <c r="C1" s="1" t="n"/>
      <c r="D1" s="1" t="n"/>
      <c r="E1" s="1" t="n"/>
      <c r="F1" s="1" t="n"/>
      <c r="G1" s="1" t="n"/>
    </row>
    <row r="2">
      <c r="A2" s="1" t="n"/>
      <c r="B2" s="2" t="inlineStr">
        <is>
          <t>RAID Dashboard</t>
        </is>
      </c>
      <c r="C2" s="1" t="n"/>
      <c r="D2" s="1" t="n"/>
      <c r="E2" s="1" t="n"/>
      <c r="F2" s="1" t="n"/>
      <c r="G2" s="1" t="n"/>
    </row>
    <row r="3">
      <c r="A3" s="20" t="inlineStr">
        <is>
          <t>&lt; How to use</t>
        </is>
      </c>
      <c r="B3" s="1" t="inlineStr">
        <is>
          <t>Counts update automatically. Nothing here needs filling in.</t>
        </is>
      </c>
      <c r="C3" s="1" t="n"/>
      <c r="D3" s="1" t="n"/>
      <c r="E3" s="1" t="n"/>
      <c r="F3" s="1" t="n"/>
      <c r="G3" s="1" t="n"/>
    </row>
    <row r="4">
      <c r="A4" s="1" t="n"/>
      <c r="B4" s="1" t="n"/>
      <c r="C4" s="1" t="n"/>
      <c r="D4" s="1" t="n"/>
      <c r="E4" s="1" t="n"/>
      <c r="F4" s="1" t="n"/>
      <c r="G4" s="1" t="n"/>
    </row>
    <row r="5" ht="26" customHeight="1">
      <c r="A5" s="1" t="n"/>
      <c r="B5" s="22" t="inlineStr"/>
      <c r="C5" s="23" t="inlineStr">
        <is>
          <t>Entries</t>
        </is>
      </c>
      <c r="D5" s="23" t="inlineStr">
        <is>
          <t>Red</t>
        </is>
      </c>
      <c r="E5" s="23" t="inlineStr">
        <is>
          <t>Amber</t>
        </is>
      </c>
      <c r="F5" s="23" t="inlineStr">
        <is>
          <t>Open</t>
        </is>
      </c>
      <c r="G5" s="23" t="inlineStr">
        <is>
          <t>Where to look</t>
        </is>
      </c>
    </row>
    <row r="6" ht="24" customHeight="1">
      <c r="A6" s="1" t="n"/>
      <c r="B6" s="24" t="inlineStr">
        <is>
          <t>Risks</t>
        </is>
      </c>
      <c r="C6" s="25">
        <f>COUNTIF('Risks'!$C$5:$C$204,"&lt;&gt;")</f>
        <v/>
      </c>
      <c r="D6" s="25">
        <f>COUNTIFS('Risks'!$C$5:$C$204,"&lt;&gt;",'Risks'!$H$5:$H$204,"Red")</f>
        <v/>
      </c>
      <c r="E6" s="25">
        <f>COUNTIFS('Risks'!$C$5:$C$204,"&lt;&gt;",'Risks'!$H$5:$H$204,"Amber")</f>
        <v/>
      </c>
      <c r="F6" s="25">
        <f>COUNTIFS('Risks'!$C$5:$C$204,"&lt;&gt;",'Risks'!$L$5:$L$204,"Open")</f>
        <v/>
      </c>
      <c r="G6" s="26">
        <f>IF($D6&gt;0,"Start with the "&amp;$D6&amp;" red entries.",IF($E6&gt;0,"No reds. "&amp;$E6&amp;" amber to watch.","Nothing red or amber."))</f>
        <v/>
      </c>
    </row>
    <row r="7" ht="24" customHeight="1">
      <c r="A7" s="1" t="n"/>
      <c r="B7" s="24" t="inlineStr">
        <is>
          <t>Assumptions</t>
        </is>
      </c>
      <c r="C7" s="25">
        <f>COUNTIF('Assumptions'!$C$5:$C$204,"&lt;&gt;")</f>
        <v/>
      </c>
      <c r="D7" s="25">
        <f>COUNTIFS('Assumptions'!$C$5:$C$204,"&lt;&gt;",'Assumptions'!$H$5:$H$204,"Red")</f>
        <v/>
      </c>
      <c r="E7" s="25">
        <f>COUNTIFS('Assumptions'!$C$5:$C$204,"&lt;&gt;",'Assumptions'!$H$5:$H$204,"Amber")</f>
        <v/>
      </c>
      <c r="F7" s="25">
        <f>COUNTIFS('Assumptions'!$C$5:$C$204,"&lt;&gt;",'Assumptions'!$G$5:$G$204,"Open")</f>
        <v/>
      </c>
      <c r="G7" s="26">
        <f>IF($D7&gt;0,"Start with the "&amp;$D7&amp;" red entries.",IF($E7&gt;0,"No reds. "&amp;$E7&amp;" amber to watch.","Nothing red or amber."))</f>
        <v/>
      </c>
    </row>
    <row r="8" ht="24" customHeight="1">
      <c r="A8" s="1" t="n"/>
      <c r="B8" s="24" t="inlineStr">
        <is>
          <t>Issues</t>
        </is>
      </c>
      <c r="C8" s="25">
        <f>COUNTIF('Issues'!$C$5:$C$204,"&lt;&gt;")</f>
        <v/>
      </c>
      <c r="D8" s="25">
        <f>COUNTIFS('Issues'!$C$5:$C$204,"&lt;&gt;",'Issues'!$K$5:$K$204,"Red")</f>
        <v/>
      </c>
      <c r="E8" s="25">
        <f>COUNTIFS('Issues'!$C$5:$C$204,"&lt;&gt;",'Issues'!$K$5:$K$204,"Amber")</f>
        <v/>
      </c>
      <c r="F8" s="25">
        <f>COUNTIFS('Issues'!$C$5:$C$204,"&lt;&gt;",'Issues'!$I$5:$I$204,"Open")</f>
        <v/>
      </c>
      <c r="G8" s="26">
        <f>IF($D8&gt;0,"Start with the "&amp;$D8&amp;" red entries.",IF($E8&gt;0,"No reds. "&amp;$E8&amp;" amber to watch.","Nothing red or amber."))</f>
        <v/>
      </c>
    </row>
    <row r="9" ht="24" customHeight="1">
      <c r="A9" s="1" t="n"/>
      <c r="B9" s="24" t="inlineStr">
        <is>
          <t>Dependencies</t>
        </is>
      </c>
      <c r="C9" s="25">
        <f>COUNTIF('Dependencies'!$C$5:$C$204,"&lt;&gt;")</f>
        <v/>
      </c>
      <c r="D9" s="25">
        <f>COUNTIFS('Dependencies'!$C$5:$C$204,"&lt;&gt;",'Dependencies'!$H$5:$H$204,"Red")</f>
        <v/>
      </c>
      <c r="E9" s="25">
        <f>COUNTIFS('Dependencies'!$C$5:$C$204,"&lt;&gt;",'Dependencies'!$H$5:$H$204,"Amber")</f>
        <v/>
      </c>
      <c r="F9" s="25">
        <f>COUNTIFS('Dependencies'!$C$5:$C$204,"&lt;&gt;",'Dependencies'!$G$5:$G$204,"Open")</f>
        <v/>
      </c>
      <c r="G9" s="26">
        <f>IF($D9&gt;0,"Start with the "&amp;$D9&amp;" red entries.",IF($E9&gt;0,"No reds. "&amp;$E9&amp;" amber to watch.","Nothing red or amber."))</f>
        <v/>
      </c>
    </row>
    <row r="10">
      <c r="A10" s="1" t="n"/>
      <c r="B10" s="1" t="n"/>
      <c r="C10" s="1" t="n"/>
      <c r="D10" s="1" t="n"/>
      <c r="E10" s="1" t="n"/>
      <c r="F10" s="1" t="n"/>
      <c r="G10" s="1" t="n"/>
    </row>
    <row r="11">
      <c r="A11" s="1" t="n"/>
      <c r="B11" s="6" t="inlineStr">
        <is>
          <t>Controls</t>
        </is>
      </c>
      <c r="C11" s="1" t="n"/>
      <c r="D11" s="1" t="n"/>
      <c r="E11" s="1" t="n"/>
      <c r="F11" s="1" t="n"/>
      <c r="G11" s="1" t="n"/>
    </row>
    <row r="12" ht="30" customHeight="1">
      <c r="A12" s="1" t="n"/>
      <c r="B12" s="24" t="inlineStr">
        <is>
          <t>Entries with no owner</t>
        </is>
      </c>
      <c r="C12" s="27">
        <f>COUNTIFS(Risks!$C$5:$C$204,"&lt;&gt;",Risks!$J$5:$J$204,"")+COUNTIFS(Assumptions!$C$5:$C$204,"&lt;&gt;",Assumptions!$F$5:$F$204,"")+COUNTIFS(Issues!$C$5:$C$204,"&lt;&gt;",Issues!$G$5:$G$204,"")+COUNTIFS(Dependencies!$C$5:$C$204,"&lt;&gt;",Dependencies!$F$5:$F$204,"")</f>
        <v/>
      </c>
      <c r="D12" s="28" t="n"/>
      <c r="E12" s="28" t="n"/>
      <c r="F12" s="28" t="n"/>
      <c r="G12" s="26" t="inlineStr">
        <is>
          <t>An entry without a named owner is a note, not a control. This should be zero.</t>
        </is>
      </c>
    </row>
    <row r="13" ht="30" customHeight="1">
      <c r="A13" s="1" t="n"/>
      <c r="B13" s="24" t="inlineStr">
        <is>
          <t>Flagged as affecting business adoption</t>
        </is>
      </c>
      <c r="C13" s="27">
        <f>COUNTIFS(Risks!$C$5:$C$204,"&lt;&gt;",Risks!$M$5:$M$204,"Yes")+COUNTIFS(Issues!$C$5:$C$204,"&lt;&gt;",Issues!$J$5:$J$204,"Yes")</f>
        <v/>
      </c>
      <c r="D13" s="28" t="n"/>
      <c r="E13" s="28" t="n"/>
      <c r="F13" s="28" t="n"/>
      <c r="G13" s="26" t="inlineStr">
        <is>
          <t>Delivery risk and adoption risk are not the same thing. This is the one that usually gets missed.</t>
        </is>
      </c>
    </row>
    <row r="14" ht="30" customHeight="1">
      <c r="A14" s="1" t="n"/>
      <c r="B14" s="24" t="inlineStr">
        <is>
          <t>Risks not reviewed in 30 days</t>
        </is>
      </c>
      <c r="C14" s="27">
        <f>COUNTIFS(Risks!$C$5:$C$204,"&lt;&gt;",Risks!$O$5:$O$204,"&gt;30")</f>
        <v/>
      </c>
      <c r="D14" s="28" t="n"/>
      <c r="E14" s="28" t="n"/>
      <c r="F14" s="28" t="n"/>
      <c r="G14" s="26" t="inlineStr">
        <is>
          <t>A RAID log nobody revisits stops being a control.</t>
        </is>
      </c>
    </row>
    <row r="15">
      <c r="A15" s="1" t="n"/>
      <c r="B15" s="1" t="n"/>
      <c r="C15" s="1" t="n"/>
      <c r="D15" s="1" t="n"/>
      <c r="E15" s="1" t="n"/>
      <c r="F15" s="1" t="n"/>
      <c r="G15" s="1" t="n"/>
    </row>
    <row r="16">
      <c r="A16" s="1" t="n"/>
      <c r="B16" s="20" t="inlineStr">
        <is>
          <t>Change Specialists</t>
        </is>
      </c>
      <c r="C16" s="21" t="inlineStr">
        <is>
          <t>EXPERIENCE  |  KNOWLEDGE  |  RESULTS</t>
        </is>
      </c>
      <c r="D16" s="1" t="n"/>
      <c r="E16" s="1" t="n"/>
      <c r="F16" s="1" t="n"/>
      <c r="G16" s="1" t="n"/>
    </row>
  </sheetData>
  <conditionalFormatting sqref="D6:D9">
    <cfRule type="expression" priority="1" dxfId="0">
      <formula>$D6&gt;0</formula>
    </cfRule>
  </conditionalFormatting>
  <conditionalFormatting sqref="E6:E9">
    <cfRule type="expression" priority="2" dxfId="1">
      <formula>$E6&gt;0</formula>
    </cfRule>
  </conditionalFormatting>
  <conditionalFormatting sqref="C12">
    <cfRule type="expression" priority="3" dxfId="2">
      <formula>$C12&gt;0</formula>
    </cfRule>
  </conditionalFormatting>
  <conditionalFormatting sqref="C13">
    <cfRule type="expression" priority="4" dxfId="3">
      <formula>$C13&gt;0</formula>
    </cfRule>
  </conditionalFormatting>
  <conditionalFormatting sqref="C14">
    <cfRule type="expression" priority="5" dxfId="2">
      <formula>$C14&gt;0</formula>
    </cfRule>
  </conditionalFormatting>
  <hyperlinks>
    <hyperlink xmlns:r="http://schemas.openxmlformats.org/officeDocument/2006/relationships" ref="A3" r:id="rId1"/>
  </hyperlinks>
  <pageMargins left="0.75" right="0.75" top="1" bottom="1" header="0.5" footer="0.5"/>
  <pageSetup orientation="portrait" paperSize="9" fitToHeight="0" fitToWidth="1"/>
  <headerFooter>
    <oddHeader/>
    <oddFooter>&amp;L&amp;8 &amp;K303539Change Specialists&amp;C&amp;8 &amp;K303539v1.0  ·  August 2026&amp;R&amp;8 &amp;K303539Page &amp;P of &amp;N</oddFooter>
    <evenHeader/>
    <evenFooter/>
    <firstHeader/>
    <firstFooter/>
  </headerFooter>
</worksheet>
</file>

<file path=xl/worksheets/sheet3.xml><?xml version="1.0" encoding="utf-8"?>
<worksheet xmlns="http://schemas.openxmlformats.org/spreadsheetml/2006/main">
  <sheetPr>
    <tabColor rgb="00EC2027"/>
    <outlinePr summaryBelow="1" summaryRight="1"/>
    <pageSetUpPr fitToPage="1"/>
  </sheetPr>
  <dimension ref="A1:O204"/>
  <sheetViews>
    <sheetView workbookViewId="0">
      <pane ySplit="4" topLeftCell="A5" activePane="bottomLeft" state="frozen"/>
      <selection pane="bottomLeft" activeCell="A1" sqref="A1"/>
    </sheetView>
  </sheetViews>
  <sheetFormatPr baseColWidth="8" defaultRowHeight="15"/>
  <cols>
    <col width="9" customWidth="1" min="1" max="1"/>
    <col width="12" customWidth="1" min="2" max="2"/>
    <col width="42" customWidth="1" min="3" max="3"/>
    <col width="38" customWidth="1" min="4" max="4"/>
    <col width="11" customWidth="1" min="5" max="5"/>
    <col width="10" customWidth="1" min="6" max="6"/>
    <col width="8" customWidth="1" min="7" max="7"/>
    <col width="9" customWidth="1" min="8" max="8"/>
    <col width="42" customWidth="1" min="9" max="9"/>
    <col width="18" customWidth="1" min="10" max="10"/>
    <col width="12" customWidth="1" min="11" max="11"/>
    <col width="14" customWidth="1" min="12" max="12"/>
    <col width="14" customWidth="1" min="13" max="13"/>
    <col width="12" customWidth="1" min="14" max="14"/>
    <col width="11" customWidth="1" min="15" max="15"/>
  </cols>
  <sheetData>
    <row r="1">
      <c r="A1" s="29" t="inlineStr">
        <is>
          <t>RAID Log — Risks</t>
        </is>
      </c>
      <c r="B1" s="1" t="n"/>
      <c r="C1" s="1" t="n"/>
      <c r="D1" s="1" t="n"/>
      <c r="E1" s="1" t="n"/>
      <c r="F1" s="1" t="n"/>
      <c r="G1" s="1" t="n"/>
      <c r="H1" s="1" t="n"/>
      <c r="I1" s="1" t="n"/>
      <c r="J1" s="1" t="n"/>
      <c r="K1" s="1" t="n"/>
      <c r="L1" s="1" t="n"/>
      <c r="M1" s="1" t="n"/>
      <c r="N1" s="1" t="n"/>
      <c r="O1" s="1" t="n"/>
    </row>
    <row r="2">
      <c r="A2" s="30" t="inlineStr">
        <is>
          <t>Something that might happen and would hurt if it did.</t>
        </is>
      </c>
      <c r="B2" s="1" t="n"/>
      <c r="C2" s="1" t="n"/>
      <c r="D2" s="1" t="n"/>
      <c r="E2" s="1" t="n"/>
      <c r="F2" s="1" t="n"/>
      <c r="G2" s="1" t="n"/>
      <c r="H2" s="1" t="n"/>
      <c r="I2" s="1" t="n"/>
      <c r="J2" s="1" t="n"/>
      <c r="K2" s="1" t="n"/>
      <c r="L2" s="1" t="n"/>
      <c r="M2" s="1" t="n"/>
      <c r="N2" s="1" t="n"/>
      <c r="O2" s="1" t="n"/>
    </row>
    <row r="3">
      <c r="A3" s="20" t="inlineStr">
        <is>
          <t>&lt; How to use</t>
        </is>
      </c>
      <c r="B3" s="1" t="n"/>
      <c r="C3" s="1" t="n"/>
      <c r="D3" s="1" t="n"/>
      <c r="E3" s="1" t="n"/>
      <c r="F3" s="1" t="n"/>
      <c r="G3" s="1" t="n"/>
      <c r="H3" s="1" t="n"/>
      <c r="I3" s="1" t="n"/>
      <c r="J3" s="1" t="n"/>
      <c r="K3" s="1" t="n"/>
      <c r="L3" s="1" t="n"/>
      <c r="M3" s="1" t="n"/>
      <c r="N3" s="1" t="n"/>
      <c r="O3" s="1" t="n"/>
    </row>
    <row r="4" ht="42" customHeight="1">
      <c r="A4" s="31" t="inlineStr">
        <is>
          <t>ID</t>
        </is>
      </c>
      <c r="B4" s="31" t="inlineStr">
        <is>
          <t>Date raised</t>
        </is>
      </c>
      <c r="C4" s="31" t="inlineStr">
        <is>
          <t>Description</t>
        </is>
      </c>
      <c r="D4" s="31" t="inlineStr">
        <is>
          <t>Potential impact</t>
        </is>
      </c>
      <c r="E4" s="31" t="inlineStr">
        <is>
          <t>Likelihood 1-5</t>
        </is>
      </c>
      <c r="F4" s="31" t="inlineStr">
        <is>
          <t>Impact 1-5</t>
        </is>
      </c>
      <c r="G4" s="31" t="inlineStr">
        <is>
          <t>Score</t>
        </is>
      </c>
      <c r="H4" s="31" t="inlineStr">
        <is>
          <t>RAG</t>
        </is>
      </c>
      <c r="I4" s="31" t="inlineStr">
        <is>
          <t>Mitigation plan</t>
        </is>
      </c>
      <c r="J4" s="31" t="inlineStr">
        <is>
          <t>Owner</t>
        </is>
      </c>
      <c r="K4" s="31" t="inlineStr">
        <is>
          <t>Target date</t>
        </is>
      </c>
      <c r="L4" s="31" t="inlineStr">
        <is>
          <t>Status</t>
        </is>
      </c>
      <c r="M4" s="31" t="inlineStr">
        <is>
          <t>Affects business adoption?</t>
        </is>
      </c>
      <c r="N4" s="31" t="inlineStr">
        <is>
          <t>Last reviewed</t>
        </is>
      </c>
      <c r="O4" s="31" t="inlineStr">
        <is>
          <t>Days since review</t>
        </is>
      </c>
    </row>
    <row r="5" ht="30" customHeight="1">
      <c r="A5" s="10">
        <f>IF($C5="","","R-"&amp;TEXT(ROW()-4,"000"))</f>
        <v/>
      </c>
      <c r="B5" s="32" t="n"/>
      <c r="C5" s="32" t="n"/>
      <c r="D5" s="32" t="n"/>
      <c r="E5" s="32" t="n"/>
      <c r="F5" s="32" t="n"/>
      <c r="G5" s="33">
        <f>IF(OR($C5="",$E5="",$F5=""),"",$E5*$F5)</f>
        <v/>
      </c>
      <c r="H5" s="33">
        <f>IF($G5="","",IF($L5="Closed","Green",IF($G5&gt;=15,"Red",IF($G5&gt;=8,"Amber","Green"))))</f>
        <v/>
      </c>
      <c r="I5" s="32" t="n"/>
      <c r="J5" s="32" t="n"/>
      <c r="K5" s="32" t="n"/>
      <c r="L5" s="32" t="n"/>
      <c r="M5" s="32" t="n"/>
      <c r="N5" s="32" t="n"/>
      <c r="O5" s="33">
        <f>IF(OR($C5="",$N5=""),"",TODAY()-$N5)</f>
        <v/>
      </c>
    </row>
    <row r="6" ht="30" customHeight="1">
      <c r="A6" s="12">
        <f>IF($C6="","","R-"&amp;TEXT(ROW()-4,"000"))</f>
        <v/>
      </c>
      <c r="B6" s="34" t="n"/>
      <c r="C6" s="34" t="n"/>
      <c r="D6" s="34" t="n"/>
      <c r="E6" s="34" t="n"/>
      <c r="F6" s="34" t="n"/>
      <c r="G6" s="35">
        <f>IF(OR($C6="",$E6="",$F6=""),"",$E6*$F6)</f>
        <v/>
      </c>
      <c r="H6" s="35">
        <f>IF($G6="","",IF($L6="Closed","Green",IF($G6&gt;=15,"Red",IF($G6&gt;=8,"Amber","Green"))))</f>
        <v/>
      </c>
      <c r="I6" s="34" t="n"/>
      <c r="J6" s="34" t="n"/>
      <c r="K6" s="34" t="n"/>
      <c r="L6" s="34" t="n"/>
      <c r="M6" s="34" t="n"/>
      <c r="N6" s="34" t="n"/>
      <c r="O6" s="35">
        <f>IF(OR($C6="",$N6=""),"",TODAY()-$N6)</f>
        <v/>
      </c>
    </row>
    <row r="7" ht="30" customHeight="1">
      <c r="A7" s="10">
        <f>IF($C7="","","R-"&amp;TEXT(ROW()-4,"000"))</f>
        <v/>
      </c>
      <c r="B7" s="32" t="n"/>
      <c r="C7" s="32" t="n"/>
      <c r="D7" s="32" t="n"/>
      <c r="E7" s="32" t="n"/>
      <c r="F7" s="32" t="n"/>
      <c r="G7" s="33">
        <f>IF(OR($C7="",$E7="",$F7=""),"",$E7*$F7)</f>
        <v/>
      </c>
      <c r="H7" s="33">
        <f>IF($G7="","",IF($L7="Closed","Green",IF($G7&gt;=15,"Red",IF($G7&gt;=8,"Amber","Green"))))</f>
        <v/>
      </c>
      <c r="I7" s="32" t="n"/>
      <c r="J7" s="32" t="n"/>
      <c r="K7" s="32" t="n"/>
      <c r="L7" s="32" t="n"/>
      <c r="M7" s="32" t="n"/>
      <c r="N7" s="32" t="n"/>
      <c r="O7" s="33">
        <f>IF(OR($C7="",$N7=""),"",TODAY()-$N7)</f>
        <v/>
      </c>
    </row>
    <row r="8" ht="30" customHeight="1">
      <c r="A8" s="12">
        <f>IF($C8="","","R-"&amp;TEXT(ROW()-4,"000"))</f>
        <v/>
      </c>
      <c r="B8" s="34" t="n"/>
      <c r="C8" s="34" t="n"/>
      <c r="D8" s="34" t="n"/>
      <c r="E8" s="34" t="n"/>
      <c r="F8" s="34" t="n"/>
      <c r="G8" s="35">
        <f>IF(OR($C8="",$E8="",$F8=""),"",$E8*$F8)</f>
        <v/>
      </c>
      <c r="H8" s="35">
        <f>IF($G8="","",IF($L8="Closed","Green",IF($G8&gt;=15,"Red",IF($G8&gt;=8,"Amber","Green"))))</f>
        <v/>
      </c>
      <c r="I8" s="34" t="n"/>
      <c r="J8" s="34" t="n"/>
      <c r="K8" s="34" t="n"/>
      <c r="L8" s="34" t="n"/>
      <c r="M8" s="34" t="n"/>
      <c r="N8" s="34" t="n"/>
      <c r="O8" s="35">
        <f>IF(OR($C8="",$N8=""),"",TODAY()-$N8)</f>
        <v/>
      </c>
    </row>
    <row r="9" ht="30" customHeight="1">
      <c r="A9" s="10">
        <f>IF($C9="","","R-"&amp;TEXT(ROW()-4,"000"))</f>
        <v/>
      </c>
      <c r="B9" s="32" t="n"/>
      <c r="C9" s="32" t="n"/>
      <c r="D9" s="32" t="n"/>
      <c r="E9" s="32" t="n"/>
      <c r="F9" s="32" t="n"/>
      <c r="G9" s="33">
        <f>IF(OR($C9="",$E9="",$F9=""),"",$E9*$F9)</f>
        <v/>
      </c>
      <c r="H9" s="33">
        <f>IF($G9="","",IF($L9="Closed","Green",IF($G9&gt;=15,"Red",IF($G9&gt;=8,"Amber","Green"))))</f>
        <v/>
      </c>
      <c r="I9" s="32" t="n"/>
      <c r="J9" s="32" t="n"/>
      <c r="K9" s="32" t="n"/>
      <c r="L9" s="32" t="n"/>
      <c r="M9" s="32" t="n"/>
      <c r="N9" s="32" t="n"/>
      <c r="O9" s="33">
        <f>IF(OR($C9="",$N9=""),"",TODAY()-$N9)</f>
        <v/>
      </c>
    </row>
    <row r="10" ht="30" customHeight="1">
      <c r="A10" s="12">
        <f>IF($C10="","","R-"&amp;TEXT(ROW()-4,"000"))</f>
        <v/>
      </c>
      <c r="B10" s="34" t="n"/>
      <c r="C10" s="34" t="n"/>
      <c r="D10" s="34" t="n"/>
      <c r="E10" s="34" t="n"/>
      <c r="F10" s="34" t="n"/>
      <c r="G10" s="35">
        <f>IF(OR($C10="",$E10="",$F10=""),"",$E10*$F10)</f>
        <v/>
      </c>
      <c r="H10" s="35">
        <f>IF($G10="","",IF($L10="Closed","Green",IF($G10&gt;=15,"Red",IF($G10&gt;=8,"Amber","Green"))))</f>
        <v/>
      </c>
      <c r="I10" s="34" t="n"/>
      <c r="J10" s="34" t="n"/>
      <c r="K10" s="34" t="n"/>
      <c r="L10" s="34" t="n"/>
      <c r="M10" s="34" t="n"/>
      <c r="N10" s="34" t="n"/>
      <c r="O10" s="35">
        <f>IF(OR($C10="",$N10=""),"",TODAY()-$N10)</f>
        <v/>
      </c>
    </row>
    <row r="11" ht="30" customHeight="1">
      <c r="A11" s="10">
        <f>IF($C11="","","R-"&amp;TEXT(ROW()-4,"000"))</f>
        <v/>
      </c>
      <c r="B11" s="32" t="n"/>
      <c r="C11" s="32" t="n"/>
      <c r="D11" s="32" t="n"/>
      <c r="E11" s="32" t="n"/>
      <c r="F11" s="32" t="n"/>
      <c r="G11" s="33">
        <f>IF(OR($C11="",$E11="",$F11=""),"",$E11*$F11)</f>
        <v/>
      </c>
      <c r="H11" s="33">
        <f>IF($G11="","",IF($L11="Closed","Green",IF($G11&gt;=15,"Red",IF($G11&gt;=8,"Amber","Green"))))</f>
        <v/>
      </c>
      <c r="I11" s="32" t="n"/>
      <c r="J11" s="32" t="n"/>
      <c r="K11" s="32" t="n"/>
      <c r="L11" s="32" t="n"/>
      <c r="M11" s="32" t="n"/>
      <c r="N11" s="32" t="n"/>
      <c r="O11" s="33">
        <f>IF(OR($C11="",$N11=""),"",TODAY()-$N11)</f>
        <v/>
      </c>
    </row>
    <row r="12" ht="30" customHeight="1">
      <c r="A12" s="12">
        <f>IF($C12="","","R-"&amp;TEXT(ROW()-4,"000"))</f>
        <v/>
      </c>
      <c r="B12" s="34" t="n"/>
      <c r="C12" s="34" t="n"/>
      <c r="D12" s="34" t="n"/>
      <c r="E12" s="34" t="n"/>
      <c r="F12" s="34" t="n"/>
      <c r="G12" s="35">
        <f>IF(OR($C12="",$E12="",$F12=""),"",$E12*$F12)</f>
        <v/>
      </c>
      <c r="H12" s="35">
        <f>IF($G12="","",IF($L12="Closed","Green",IF($G12&gt;=15,"Red",IF($G12&gt;=8,"Amber","Green"))))</f>
        <v/>
      </c>
      <c r="I12" s="34" t="n"/>
      <c r="J12" s="34" t="n"/>
      <c r="K12" s="34" t="n"/>
      <c r="L12" s="34" t="n"/>
      <c r="M12" s="34" t="n"/>
      <c r="N12" s="34" t="n"/>
      <c r="O12" s="35">
        <f>IF(OR($C12="",$N12=""),"",TODAY()-$N12)</f>
        <v/>
      </c>
    </row>
    <row r="13" ht="30" customHeight="1">
      <c r="A13" s="10">
        <f>IF($C13="","","R-"&amp;TEXT(ROW()-4,"000"))</f>
        <v/>
      </c>
      <c r="B13" s="32" t="n"/>
      <c r="C13" s="32" t="n"/>
      <c r="D13" s="32" t="n"/>
      <c r="E13" s="32" t="n"/>
      <c r="F13" s="32" t="n"/>
      <c r="G13" s="33">
        <f>IF(OR($C13="",$E13="",$F13=""),"",$E13*$F13)</f>
        <v/>
      </c>
      <c r="H13" s="33">
        <f>IF($G13="","",IF($L13="Closed","Green",IF($G13&gt;=15,"Red",IF($G13&gt;=8,"Amber","Green"))))</f>
        <v/>
      </c>
      <c r="I13" s="32" t="n"/>
      <c r="J13" s="32" t="n"/>
      <c r="K13" s="32" t="n"/>
      <c r="L13" s="32" t="n"/>
      <c r="M13" s="32" t="n"/>
      <c r="N13" s="32" t="n"/>
      <c r="O13" s="33">
        <f>IF(OR($C13="",$N13=""),"",TODAY()-$N13)</f>
        <v/>
      </c>
    </row>
    <row r="14" ht="30" customHeight="1">
      <c r="A14" s="12">
        <f>IF($C14="","","R-"&amp;TEXT(ROW()-4,"000"))</f>
        <v/>
      </c>
      <c r="B14" s="34" t="n"/>
      <c r="C14" s="34" t="n"/>
      <c r="D14" s="34" t="n"/>
      <c r="E14" s="34" t="n"/>
      <c r="F14" s="34" t="n"/>
      <c r="G14" s="35">
        <f>IF(OR($C14="",$E14="",$F14=""),"",$E14*$F14)</f>
        <v/>
      </c>
      <c r="H14" s="35">
        <f>IF($G14="","",IF($L14="Closed","Green",IF($G14&gt;=15,"Red",IF($G14&gt;=8,"Amber","Green"))))</f>
        <v/>
      </c>
      <c r="I14" s="34" t="n"/>
      <c r="J14" s="34" t="n"/>
      <c r="K14" s="34" t="n"/>
      <c r="L14" s="34" t="n"/>
      <c r="M14" s="34" t="n"/>
      <c r="N14" s="34" t="n"/>
      <c r="O14" s="35">
        <f>IF(OR($C14="",$N14=""),"",TODAY()-$N14)</f>
        <v/>
      </c>
    </row>
    <row r="15" ht="30" customHeight="1">
      <c r="A15" s="10">
        <f>IF($C15="","","R-"&amp;TEXT(ROW()-4,"000"))</f>
        <v/>
      </c>
      <c r="B15" s="32" t="n"/>
      <c r="C15" s="32" t="n"/>
      <c r="D15" s="32" t="n"/>
      <c r="E15" s="32" t="n"/>
      <c r="F15" s="32" t="n"/>
      <c r="G15" s="33">
        <f>IF(OR($C15="",$E15="",$F15=""),"",$E15*$F15)</f>
        <v/>
      </c>
      <c r="H15" s="33">
        <f>IF($G15="","",IF($L15="Closed","Green",IF($G15&gt;=15,"Red",IF($G15&gt;=8,"Amber","Green"))))</f>
        <v/>
      </c>
      <c r="I15" s="32" t="n"/>
      <c r="J15" s="32" t="n"/>
      <c r="K15" s="32" t="n"/>
      <c r="L15" s="32" t="n"/>
      <c r="M15" s="32" t="n"/>
      <c r="N15" s="32" t="n"/>
      <c r="O15" s="33">
        <f>IF(OR($C15="",$N15=""),"",TODAY()-$N15)</f>
        <v/>
      </c>
    </row>
    <row r="16" ht="30" customHeight="1">
      <c r="A16" s="12">
        <f>IF($C16="","","R-"&amp;TEXT(ROW()-4,"000"))</f>
        <v/>
      </c>
      <c r="B16" s="34" t="n"/>
      <c r="C16" s="34" t="n"/>
      <c r="D16" s="34" t="n"/>
      <c r="E16" s="34" t="n"/>
      <c r="F16" s="34" t="n"/>
      <c r="G16" s="35">
        <f>IF(OR($C16="",$E16="",$F16=""),"",$E16*$F16)</f>
        <v/>
      </c>
      <c r="H16" s="35">
        <f>IF($G16="","",IF($L16="Closed","Green",IF($G16&gt;=15,"Red",IF($G16&gt;=8,"Amber","Green"))))</f>
        <v/>
      </c>
      <c r="I16" s="34" t="n"/>
      <c r="J16" s="34" t="n"/>
      <c r="K16" s="34" t="n"/>
      <c r="L16" s="34" t="n"/>
      <c r="M16" s="34" t="n"/>
      <c r="N16" s="34" t="n"/>
      <c r="O16" s="35">
        <f>IF(OR($C16="",$N16=""),"",TODAY()-$N16)</f>
        <v/>
      </c>
    </row>
    <row r="17" ht="30" customHeight="1">
      <c r="A17" s="10">
        <f>IF($C17="","","R-"&amp;TEXT(ROW()-4,"000"))</f>
        <v/>
      </c>
      <c r="B17" s="32" t="n"/>
      <c r="C17" s="32" t="n"/>
      <c r="D17" s="32" t="n"/>
      <c r="E17" s="32" t="n"/>
      <c r="F17" s="32" t="n"/>
      <c r="G17" s="33">
        <f>IF(OR($C17="",$E17="",$F17=""),"",$E17*$F17)</f>
        <v/>
      </c>
      <c r="H17" s="33">
        <f>IF($G17="","",IF($L17="Closed","Green",IF($G17&gt;=15,"Red",IF($G17&gt;=8,"Amber","Green"))))</f>
        <v/>
      </c>
      <c r="I17" s="32" t="n"/>
      <c r="J17" s="32" t="n"/>
      <c r="K17" s="32" t="n"/>
      <c r="L17" s="32" t="n"/>
      <c r="M17" s="32" t="n"/>
      <c r="N17" s="32" t="n"/>
      <c r="O17" s="33">
        <f>IF(OR($C17="",$N17=""),"",TODAY()-$N17)</f>
        <v/>
      </c>
    </row>
    <row r="18" ht="30" customHeight="1">
      <c r="A18" s="12">
        <f>IF($C18="","","R-"&amp;TEXT(ROW()-4,"000"))</f>
        <v/>
      </c>
      <c r="B18" s="34" t="n"/>
      <c r="C18" s="34" t="n"/>
      <c r="D18" s="34" t="n"/>
      <c r="E18" s="34" t="n"/>
      <c r="F18" s="34" t="n"/>
      <c r="G18" s="35">
        <f>IF(OR($C18="",$E18="",$F18=""),"",$E18*$F18)</f>
        <v/>
      </c>
      <c r="H18" s="35">
        <f>IF($G18="","",IF($L18="Closed","Green",IF($G18&gt;=15,"Red",IF($G18&gt;=8,"Amber","Green"))))</f>
        <v/>
      </c>
      <c r="I18" s="34" t="n"/>
      <c r="J18" s="34" t="n"/>
      <c r="K18" s="34" t="n"/>
      <c r="L18" s="34" t="n"/>
      <c r="M18" s="34" t="n"/>
      <c r="N18" s="34" t="n"/>
      <c r="O18" s="35">
        <f>IF(OR($C18="",$N18=""),"",TODAY()-$N18)</f>
        <v/>
      </c>
    </row>
    <row r="19" ht="30" customHeight="1">
      <c r="A19" s="10">
        <f>IF($C19="","","R-"&amp;TEXT(ROW()-4,"000"))</f>
        <v/>
      </c>
      <c r="B19" s="32" t="n"/>
      <c r="C19" s="32" t="n"/>
      <c r="D19" s="32" t="n"/>
      <c r="E19" s="32" t="n"/>
      <c r="F19" s="32" t="n"/>
      <c r="G19" s="33">
        <f>IF(OR($C19="",$E19="",$F19=""),"",$E19*$F19)</f>
        <v/>
      </c>
      <c r="H19" s="33">
        <f>IF($G19="","",IF($L19="Closed","Green",IF($G19&gt;=15,"Red",IF($G19&gt;=8,"Amber","Green"))))</f>
        <v/>
      </c>
      <c r="I19" s="32" t="n"/>
      <c r="J19" s="32" t="n"/>
      <c r="K19" s="32" t="n"/>
      <c r="L19" s="32" t="n"/>
      <c r="M19" s="32" t="n"/>
      <c r="N19" s="32" t="n"/>
      <c r="O19" s="33">
        <f>IF(OR($C19="",$N19=""),"",TODAY()-$N19)</f>
        <v/>
      </c>
    </row>
    <row r="20" ht="30" customHeight="1">
      <c r="A20" s="12">
        <f>IF($C20="","","R-"&amp;TEXT(ROW()-4,"000"))</f>
        <v/>
      </c>
      <c r="B20" s="34" t="n"/>
      <c r="C20" s="34" t="n"/>
      <c r="D20" s="34" t="n"/>
      <c r="E20" s="34" t="n"/>
      <c r="F20" s="34" t="n"/>
      <c r="G20" s="35">
        <f>IF(OR($C20="",$E20="",$F20=""),"",$E20*$F20)</f>
        <v/>
      </c>
      <c r="H20" s="35">
        <f>IF($G20="","",IF($L20="Closed","Green",IF($G20&gt;=15,"Red",IF($G20&gt;=8,"Amber","Green"))))</f>
        <v/>
      </c>
      <c r="I20" s="34" t="n"/>
      <c r="J20" s="34" t="n"/>
      <c r="K20" s="34" t="n"/>
      <c r="L20" s="34" t="n"/>
      <c r="M20" s="34" t="n"/>
      <c r="N20" s="34" t="n"/>
      <c r="O20" s="35">
        <f>IF(OR($C20="",$N20=""),"",TODAY()-$N20)</f>
        <v/>
      </c>
    </row>
    <row r="21" ht="30" customHeight="1">
      <c r="A21" s="10">
        <f>IF($C21="","","R-"&amp;TEXT(ROW()-4,"000"))</f>
        <v/>
      </c>
      <c r="B21" s="32" t="n"/>
      <c r="C21" s="32" t="n"/>
      <c r="D21" s="32" t="n"/>
      <c r="E21" s="32" t="n"/>
      <c r="F21" s="32" t="n"/>
      <c r="G21" s="33">
        <f>IF(OR($C21="",$E21="",$F21=""),"",$E21*$F21)</f>
        <v/>
      </c>
      <c r="H21" s="33">
        <f>IF($G21="","",IF($L21="Closed","Green",IF($G21&gt;=15,"Red",IF($G21&gt;=8,"Amber","Green"))))</f>
        <v/>
      </c>
      <c r="I21" s="32" t="n"/>
      <c r="J21" s="32" t="n"/>
      <c r="K21" s="32" t="n"/>
      <c r="L21" s="32" t="n"/>
      <c r="M21" s="32" t="n"/>
      <c r="N21" s="32" t="n"/>
      <c r="O21" s="33">
        <f>IF(OR($C21="",$N21=""),"",TODAY()-$N21)</f>
        <v/>
      </c>
    </row>
    <row r="22" ht="30" customHeight="1">
      <c r="A22" s="12">
        <f>IF($C22="","","R-"&amp;TEXT(ROW()-4,"000"))</f>
        <v/>
      </c>
      <c r="B22" s="34" t="n"/>
      <c r="C22" s="34" t="n"/>
      <c r="D22" s="34" t="n"/>
      <c r="E22" s="34" t="n"/>
      <c r="F22" s="34" t="n"/>
      <c r="G22" s="35">
        <f>IF(OR($C22="",$E22="",$F22=""),"",$E22*$F22)</f>
        <v/>
      </c>
      <c r="H22" s="35">
        <f>IF($G22="","",IF($L22="Closed","Green",IF($G22&gt;=15,"Red",IF($G22&gt;=8,"Amber","Green"))))</f>
        <v/>
      </c>
      <c r="I22" s="34" t="n"/>
      <c r="J22" s="34" t="n"/>
      <c r="K22" s="34" t="n"/>
      <c r="L22" s="34" t="n"/>
      <c r="M22" s="34" t="n"/>
      <c r="N22" s="34" t="n"/>
      <c r="O22" s="35">
        <f>IF(OR($C22="",$N22=""),"",TODAY()-$N22)</f>
        <v/>
      </c>
    </row>
    <row r="23" ht="30" customHeight="1">
      <c r="A23" s="10">
        <f>IF($C23="","","R-"&amp;TEXT(ROW()-4,"000"))</f>
        <v/>
      </c>
      <c r="B23" s="32" t="n"/>
      <c r="C23" s="32" t="n"/>
      <c r="D23" s="32" t="n"/>
      <c r="E23" s="32" t="n"/>
      <c r="F23" s="32" t="n"/>
      <c r="G23" s="33">
        <f>IF(OR($C23="",$E23="",$F23=""),"",$E23*$F23)</f>
        <v/>
      </c>
      <c r="H23" s="33">
        <f>IF($G23="","",IF($L23="Closed","Green",IF($G23&gt;=15,"Red",IF($G23&gt;=8,"Amber","Green"))))</f>
        <v/>
      </c>
      <c r="I23" s="32" t="n"/>
      <c r="J23" s="32" t="n"/>
      <c r="K23" s="32" t="n"/>
      <c r="L23" s="32" t="n"/>
      <c r="M23" s="32" t="n"/>
      <c r="N23" s="32" t="n"/>
      <c r="O23" s="33">
        <f>IF(OR($C23="",$N23=""),"",TODAY()-$N23)</f>
        <v/>
      </c>
    </row>
    <row r="24" ht="30" customHeight="1">
      <c r="A24" s="12">
        <f>IF($C24="","","R-"&amp;TEXT(ROW()-4,"000"))</f>
        <v/>
      </c>
      <c r="B24" s="34" t="n"/>
      <c r="C24" s="34" t="n"/>
      <c r="D24" s="34" t="n"/>
      <c r="E24" s="34" t="n"/>
      <c r="F24" s="34" t="n"/>
      <c r="G24" s="35">
        <f>IF(OR($C24="",$E24="",$F24=""),"",$E24*$F24)</f>
        <v/>
      </c>
      <c r="H24" s="35">
        <f>IF($G24="","",IF($L24="Closed","Green",IF($G24&gt;=15,"Red",IF($G24&gt;=8,"Amber","Green"))))</f>
        <v/>
      </c>
      <c r="I24" s="34" t="n"/>
      <c r="J24" s="34" t="n"/>
      <c r="K24" s="34" t="n"/>
      <c r="L24" s="34" t="n"/>
      <c r="M24" s="34" t="n"/>
      <c r="N24" s="34" t="n"/>
      <c r="O24" s="35">
        <f>IF(OR($C24="",$N24=""),"",TODAY()-$N24)</f>
        <v/>
      </c>
    </row>
    <row r="25" ht="30" customHeight="1">
      <c r="A25" s="10">
        <f>IF($C25="","","R-"&amp;TEXT(ROW()-4,"000"))</f>
        <v/>
      </c>
      <c r="B25" s="32" t="n"/>
      <c r="C25" s="32" t="n"/>
      <c r="D25" s="32" t="n"/>
      <c r="E25" s="32" t="n"/>
      <c r="F25" s="32" t="n"/>
      <c r="G25" s="33">
        <f>IF(OR($C25="",$E25="",$F25=""),"",$E25*$F25)</f>
        <v/>
      </c>
      <c r="H25" s="33">
        <f>IF($G25="","",IF($L25="Closed","Green",IF($G25&gt;=15,"Red",IF($G25&gt;=8,"Amber","Green"))))</f>
        <v/>
      </c>
      <c r="I25" s="32" t="n"/>
      <c r="J25" s="32" t="n"/>
      <c r="K25" s="32" t="n"/>
      <c r="L25" s="32" t="n"/>
      <c r="M25" s="32" t="n"/>
      <c r="N25" s="32" t="n"/>
      <c r="O25" s="33">
        <f>IF(OR($C25="",$N25=""),"",TODAY()-$N25)</f>
        <v/>
      </c>
    </row>
    <row r="26" ht="30" customHeight="1">
      <c r="A26" s="12">
        <f>IF($C26="","","R-"&amp;TEXT(ROW()-4,"000"))</f>
        <v/>
      </c>
      <c r="B26" s="34" t="n"/>
      <c r="C26" s="34" t="n"/>
      <c r="D26" s="34" t="n"/>
      <c r="E26" s="34" t="n"/>
      <c r="F26" s="34" t="n"/>
      <c r="G26" s="35">
        <f>IF(OR($C26="",$E26="",$F26=""),"",$E26*$F26)</f>
        <v/>
      </c>
      <c r="H26" s="35">
        <f>IF($G26="","",IF($L26="Closed","Green",IF($G26&gt;=15,"Red",IF($G26&gt;=8,"Amber","Green"))))</f>
        <v/>
      </c>
      <c r="I26" s="34" t="n"/>
      <c r="J26" s="34" t="n"/>
      <c r="K26" s="34" t="n"/>
      <c r="L26" s="34" t="n"/>
      <c r="M26" s="34" t="n"/>
      <c r="N26" s="34" t="n"/>
      <c r="O26" s="35">
        <f>IF(OR($C26="",$N26=""),"",TODAY()-$N26)</f>
        <v/>
      </c>
    </row>
    <row r="27" ht="30" customHeight="1">
      <c r="A27" s="10">
        <f>IF($C27="","","R-"&amp;TEXT(ROW()-4,"000"))</f>
        <v/>
      </c>
      <c r="B27" s="32" t="n"/>
      <c r="C27" s="32" t="n"/>
      <c r="D27" s="32" t="n"/>
      <c r="E27" s="32" t="n"/>
      <c r="F27" s="32" t="n"/>
      <c r="G27" s="33">
        <f>IF(OR($C27="",$E27="",$F27=""),"",$E27*$F27)</f>
        <v/>
      </c>
      <c r="H27" s="33">
        <f>IF($G27="","",IF($L27="Closed","Green",IF($G27&gt;=15,"Red",IF($G27&gt;=8,"Amber","Green"))))</f>
        <v/>
      </c>
      <c r="I27" s="32" t="n"/>
      <c r="J27" s="32" t="n"/>
      <c r="K27" s="32" t="n"/>
      <c r="L27" s="32" t="n"/>
      <c r="M27" s="32" t="n"/>
      <c r="N27" s="32" t="n"/>
      <c r="O27" s="33">
        <f>IF(OR($C27="",$N27=""),"",TODAY()-$N27)</f>
        <v/>
      </c>
    </row>
    <row r="28" ht="30" customHeight="1">
      <c r="A28" s="12">
        <f>IF($C28="","","R-"&amp;TEXT(ROW()-4,"000"))</f>
        <v/>
      </c>
      <c r="B28" s="34" t="n"/>
      <c r="C28" s="34" t="n"/>
      <c r="D28" s="34" t="n"/>
      <c r="E28" s="34" t="n"/>
      <c r="F28" s="34" t="n"/>
      <c r="G28" s="35">
        <f>IF(OR($C28="",$E28="",$F28=""),"",$E28*$F28)</f>
        <v/>
      </c>
      <c r="H28" s="35">
        <f>IF($G28="","",IF($L28="Closed","Green",IF($G28&gt;=15,"Red",IF($G28&gt;=8,"Amber","Green"))))</f>
        <v/>
      </c>
      <c r="I28" s="34" t="n"/>
      <c r="J28" s="34" t="n"/>
      <c r="K28" s="34" t="n"/>
      <c r="L28" s="34" t="n"/>
      <c r="M28" s="34" t="n"/>
      <c r="N28" s="34" t="n"/>
      <c r="O28" s="35">
        <f>IF(OR($C28="",$N28=""),"",TODAY()-$N28)</f>
        <v/>
      </c>
    </row>
    <row r="29" ht="30" customHeight="1">
      <c r="A29" s="10">
        <f>IF($C29="","","R-"&amp;TEXT(ROW()-4,"000"))</f>
        <v/>
      </c>
      <c r="B29" s="32" t="n"/>
      <c r="C29" s="32" t="n"/>
      <c r="D29" s="32" t="n"/>
      <c r="E29" s="32" t="n"/>
      <c r="F29" s="32" t="n"/>
      <c r="G29" s="33">
        <f>IF(OR($C29="",$E29="",$F29=""),"",$E29*$F29)</f>
        <v/>
      </c>
      <c r="H29" s="33">
        <f>IF($G29="","",IF($L29="Closed","Green",IF($G29&gt;=15,"Red",IF($G29&gt;=8,"Amber","Green"))))</f>
        <v/>
      </c>
      <c r="I29" s="32" t="n"/>
      <c r="J29" s="32" t="n"/>
      <c r="K29" s="32" t="n"/>
      <c r="L29" s="32" t="n"/>
      <c r="M29" s="32" t="n"/>
      <c r="N29" s="32" t="n"/>
      <c r="O29" s="33">
        <f>IF(OR($C29="",$N29=""),"",TODAY()-$N29)</f>
        <v/>
      </c>
    </row>
    <row r="30" ht="30" customHeight="1">
      <c r="A30" s="12">
        <f>IF($C30="","","R-"&amp;TEXT(ROW()-4,"000"))</f>
        <v/>
      </c>
      <c r="B30" s="34" t="n"/>
      <c r="C30" s="34" t="n"/>
      <c r="D30" s="34" t="n"/>
      <c r="E30" s="34" t="n"/>
      <c r="F30" s="34" t="n"/>
      <c r="G30" s="35">
        <f>IF(OR($C30="",$E30="",$F30=""),"",$E30*$F30)</f>
        <v/>
      </c>
      <c r="H30" s="35">
        <f>IF($G30="","",IF($L30="Closed","Green",IF($G30&gt;=15,"Red",IF($G30&gt;=8,"Amber","Green"))))</f>
        <v/>
      </c>
      <c r="I30" s="34" t="n"/>
      <c r="J30" s="34" t="n"/>
      <c r="K30" s="34" t="n"/>
      <c r="L30" s="34" t="n"/>
      <c r="M30" s="34" t="n"/>
      <c r="N30" s="34" t="n"/>
      <c r="O30" s="35">
        <f>IF(OR($C30="",$N30=""),"",TODAY()-$N30)</f>
        <v/>
      </c>
    </row>
    <row r="31" ht="30" customHeight="1">
      <c r="A31" s="10">
        <f>IF($C31="","","R-"&amp;TEXT(ROW()-4,"000"))</f>
        <v/>
      </c>
      <c r="B31" s="32" t="n"/>
      <c r="C31" s="32" t="n"/>
      <c r="D31" s="32" t="n"/>
      <c r="E31" s="32" t="n"/>
      <c r="F31" s="32" t="n"/>
      <c r="G31" s="33">
        <f>IF(OR($C31="",$E31="",$F31=""),"",$E31*$F31)</f>
        <v/>
      </c>
      <c r="H31" s="33">
        <f>IF($G31="","",IF($L31="Closed","Green",IF($G31&gt;=15,"Red",IF($G31&gt;=8,"Amber","Green"))))</f>
        <v/>
      </c>
      <c r="I31" s="32" t="n"/>
      <c r="J31" s="32" t="n"/>
      <c r="K31" s="32" t="n"/>
      <c r="L31" s="32" t="n"/>
      <c r="M31" s="32" t="n"/>
      <c r="N31" s="32" t="n"/>
      <c r="O31" s="33">
        <f>IF(OR($C31="",$N31=""),"",TODAY()-$N31)</f>
        <v/>
      </c>
    </row>
    <row r="32" ht="30" customHeight="1">
      <c r="A32" s="12">
        <f>IF($C32="","","R-"&amp;TEXT(ROW()-4,"000"))</f>
        <v/>
      </c>
      <c r="B32" s="34" t="n"/>
      <c r="C32" s="34" t="n"/>
      <c r="D32" s="34" t="n"/>
      <c r="E32" s="34" t="n"/>
      <c r="F32" s="34" t="n"/>
      <c r="G32" s="35">
        <f>IF(OR($C32="",$E32="",$F32=""),"",$E32*$F32)</f>
        <v/>
      </c>
      <c r="H32" s="35">
        <f>IF($G32="","",IF($L32="Closed","Green",IF($G32&gt;=15,"Red",IF($G32&gt;=8,"Amber","Green"))))</f>
        <v/>
      </c>
      <c r="I32" s="34" t="n"/>
      <c r="J32" s="34" t="n"/>
      <c r="K32" s="34" t="n"/>
      <c r="L32" s="34" t="n"/>
      <c r="M32" s="34" t="n"/>
      <c r="N32" s="34" t="n"/>
      <c r="O32" s="35">
        <f>IF(OR($C32="",$N32=""),"",TODAY()-$N32)</f>
        <v/>
      </c>
    </row>
    <row r="33" ht="30" customHeight="1">
      <c r="A33" s="10">
        <f>IF($C33="","","R-"&amp;TEXT(ROW()-4,"000"))</f>
        <v/>
      </c>
      <c r="B33" s="32" t="n"/>
      <c r="C33" s="32" t="n"/>
      <c r="D33" s="32" t="n"/>
      <c r="E33" s="32" t="n"/>
      <c r="F33" s="32" t="n"/>
      <c r="G33" s="33">
        <f>IF(OR($C33="",$E33="",$F33=""),"",$E33*$F33)</f>
        <v/>
      </c>
      <c r="H33" s="33">
        <f>IF($G33="","",IF($L33="Closed","Green",IF($G33&gt;=15,"Red",IF($G33&gt;=8,"Amber","Green"))))</f>
        <v/>
      </c>
      <c r="I33" s="32" t="n"/>
      <c r="J33" s="32" t="n"/>
      <c r="K33" s="32" t="n"/>
      <c r="L33" s="32" t="n"/>
      <c r="M33" s="32" t="n"/>
      <c r="N33" s="32" t="n"/>
      <c r="O33" s="33">
        <f>IF(OR($C33="",$N33=""),"",TODAY()-$N33)</f>
        <v/>
      </c>
    </row>
    <row r="34" ht="30" customHeight="1">
      <c r="A34" s="12">
        <f>IF($C34="","","R-"&amp;TEXT(ROW()-4,"000"))</f>
        <v/>
      </c>
      <c r="B34" s="34" t="n"/>
      <c r="C34" s="34" t="n"/>
      <c r="D34" s="34" t="n"/>
      <c r="E34" s="34" t="n"/>
      <c r="F34" s="34" t="n"/>
      <c r="G34" s="35">
        <f>IF(OR($C34="",$E34="",$F34=""),"",$E34*$F34)</f>
        <v/>
      </c>
      <c r="H34" s="35">
        <f>IF($G34="","",IF($L34="Closed","Green",IF($G34&gt;=15,"Red",IF($G34&gt;=8,"Amber","Green"))))</f>
        <v/>
      </c>
      <c r="I34" s="34" t="n"/>
      <c r="J34" s="34" t="n"/>
      <c r="K34" s="34" t="n"/>
      <c r="L34" s="34" t="n"/>
      <c r="M34" s="34" t="n"/>
      <c r="N34" s="34" t="n"/>
      <c r="O34" s="35">
        <f>IF(OR($C34="",$N34=""),"",TODAY()-$N34)</f>
        <v/>
      </c>
    </row>
    <row r="35" ht="30" customHeight="1">
      <c r="A35" s="10">
        <f>IF($C35="","","R-"&amp;TEXT(ROW()-4,"000"))</f>
        <v/>
      </c>
      <c r="B35" s="32" t="n"/>
      <c r="C35" s="32" t="n"/>
      <c r="D35" s="32" t="n"/>
      <c r="E35" s="32" t="n"/>
      <c r="F35" s="32" t="n"/>
      <c r="G35" s="33">
        <f>IF(OR($C35="",$E35="",$F35=""),"",$E35*$F35)</f>
        <v/>
      </c>
      <c r="H35" s="33">
        <f>IF($G35="","",IF($L35="Closed","Green",IF($G35&gt;=15,"Red",IF($G35&gt;=8,"Amber","Green"))))</f>
        <v/>
      </c>
      <c r="I35" s="32" t="n"/>
      <c r="J35" s="32" t="n"/>
      <c r="K35" s="32" t="n"/>
      <c r="L35" s="32" t="n"/>
      <c r="M35" s="32" t="n"/>
      <c r="N35" s="32" t="n"/>
      <c r="O35" s="33">
        <f>IF(OR($C35="",$N35=""),"",TODAY()-$N35)</f>
        <v/>
      </c>
    </row>
    <row r="36" ht="30" customHeight="1">
      <c r="A36" s="12">
        <f>IF($C36="","","R-"&amp;TEXT(ROW()-4,"000"))</f>
        <v/>
      </c>
      <c r="B36" s="34" t="n"/>
      <c r="C36" s="34" t="n"/>
      <c r="D36" s="34" t="n"/>
      <c r="E36" s="34" t="n"/>
      <c r="F36" s="34" t="n"/>
      <c r="G36" s="35">
        <f>IF(OR($C36="",$E36="",$F36=""),"",$E36*$F36)</f>
        <v/>
      </c>
      <c r="H36" s="35">
        <f>IF($G36="","",IF($L36="Closed","Green",IF($G36&gt;=15,"Red",IF($G36&gt;=8,"Amber","Green"))))</f>
        <v/>
      </c>
      <c r="I36" s="34" t="n"/>
      <c r="J36" s="34" t="n"/>
      <c r="K36" s="34" t="n"/>
      <c r="L36" s="34" t="n"/>
      <c r="M36" s="34" t="n"/>
      <c r="N36" s="34" t="n"/>
      <c r="O36" s="35">
        <f>IF(OR($C36="",$N36=""),"",TODAY()-$N36)</f>
        <v/>
      </c>
    </row>
    <row r="37" ht="30" customHeight="1">
      <c r="A37" s="10">
        <f>IF($C37="","","R-"&amp;TEXT(ROW()-4,"000"))</f>
        <v/>
      </c>
      <c r="B37" s="32" t="n"/>
      <c r="C37" s="32" t="n"/>
      <c r="D37" s="32" t="n"/>
      <c r="E37" s="32" t="n"/>
      <c r="F37" s="32" t="n"/>
      <c r="G37" s="33">
        <f>IF(OR($C37="",$E37="",$F37=""),"",$E37*$F37)</f>
        <v/>
      </c>
      <c r="H37" s="33">
        <f>IF($G37="","",IF($L37="Closed","Green",IF($G37&gt;=15,"Red",IF($G37&gt;=8,"Amber","Green"))))</f>
        <v/>
      </c>
      <c r="I37" s="32" t="n"/>
      <c r="J37" s="32" t="n"/>
      <c r="K37" s="32" t="n"/>
      <c r="L37" s="32" t="n"/>
      <c r="M37" s="32" t="n"/>
      <c r="N37" s="32" t="n"/>
      <c r="O37" s="33">
        <f>IF(OR($C37="",$N37=""),"",TODAY()-$N37)</f>
        <v/>
      </c>
    </row>
    <row r="38" ht="30" customHeight="1">
      <c r="A38" s="12">
        <f>IF($C38="","","R-"&amp;TEXT(ROW()-4,"000"))</f>
        <v/>
      </c>
      <c r="B38" s="34" t="n"/>
      <c r="C38" s="34" t="n"/>
      <c r="D38" s="34" t="n"/>
      <c r="E38" s="34" t="n"/>
      <c r="F38" s="34" t="n"/>
      <c r="G38" s="35">
        <f>IF(OR($C38="",$E38="",$F38=""),"",$E38*$F38)</f>
        <v/>
      </c>
      <c r="H38" s="35">
        <f>IF($G38="","",IF($L38="Closed","Green",IF($G38&gt;=15,"Red",IF($G38&gt;=8,"Amber","Green"))))</f>
        <v/>
      </c>
      <c r="I38" s="34" t="n"/>
      <c r="J38" s="34" t="n"/>
      <c r="K38" s="34" t="n"/>
      <c r="L38" s="34" t="n"/>
      <c r="M38" s="34" t="n"/>
      <c r="N38" s="34" t="n"/>
      <c r="O38" s="35">
        <f>IF(OR($C38="",$N38=""),"",TODAY()-$N38)</f>
        <v/>
      </c>
    </row>
    <row r="39" ht="30" customHeight="1">
      <c r="A39" s="10">
        <f>IF($C39="","","R-"&amp;TEXT(ROW()-4,"000"))</f>
        <v/>
      </c>
      <c r="B39" s="32" t="n"/>
      <c r="C39" s="32" t="n"/>
      <c r="D39" s="32" t="n"/>
      <c r="E39" s="32" t="n"/>
      <c r="F39" s="32" t="n"/>
      <c r="G39" s="33">
        <f>IF(OR($C39="",$E39="",$F39=""),"",$E39*$F39)</f>
        <v/>
      </c>
      <c r="H39" s="33">
        <f>IF($G39="","",IF($L39="Closed","Green",IF($G39&gt;=15,"Red",IF($G39&gt;=8,"Amber","Green"))))</f>
        <v/>
      </c>
      <c r="I39" s="32" t="n"/>
      <c r="J39" s="32" t="n"/>
      <c r="K39" s="32" t="n"/>
      <c r="L39" s="32" t="n"/>
      <c r="M39" s="32" t="n"/>
      <c r="N39" s="32" t="n"/>
      <c r="O39" s="33">
        <f>IF(OR($C39="",$N39=""),"",TODAY()-$N39)</f>
        <v/>
      </c>
    </row>
    <row r="40" ht="30" customHeight="1">
      <c r="A40" s="12">
        <f>IF($C40="","","R-"&amp;TEXT(ROW()-4,"000"))</f>
        <v/>
      </c>
      <c r="B40" s="34" t="n"/>
      <c r="C40" s="34" t="n"/>
      <c r="D40" s="34" t="n"/>
      <c r="E40" s="34" t="n"/>
      <c r="F40" s="34" t="n"/>
      <c r="G40" s="35">
        <f>IF(OR($C40="",$E40="",$F40=""),"",$E40*$F40)</f>
        <v/>
      </c>
      <c r="H40" s="35">
        <f>IF($G40="","",IF($L40="Closed","Green",IF($G40&gt;=15,"Red",IF($G40&gt;=8,"Amber","Green"))))</f>
        <v/>
      </c>
      <c r="I40" s="34" t="n"/>
      <c r="J40" s="34" t="n"/>
      <c r="K40" s="34" t="n"/>
      <c r="L40" s="34" t="n"/>
      <c r="M40" s="34" t="n"/>
      <c r="N40" s="34" t="n"/>
      <c r="O40" s="35">
        <f>IF(OR($C40="",$N40=""),"",TODAY()-$N40)</f>
        <v/>
      </c>
    </row>
    <row r="41" ht="30" customHeight="1">
      <c r="A41" s="10">
        <f>IF($C41="","","R-"&amp;TEXT(ROW()-4,"000"))</f>
        <v/>
      </c>
      <c r="B41" s="32" t="n"/>
      <c r="C41" s="32" t="n"/>
      <c r="D41" s="32" t="n"/>
      <c r="E41" s="32" t="n"/>
      <c r="F41" s="32" t="n"/>
      <c r="G41" s="33">
        <f>IF(OR($C41="",$E41="",$F41=""),"",$E41*$F41)</f>
        <v/>
      </c>
      <c r="H41" s="33">
        <f>IF($G41="","",IF($L41="Closed","Green",IF($G41&gt;=15,"Red",IF($G41&gt;=8,"Amber","Green"))))</f>
        <v/>
      </c>
      <c r="I41" s="32" t="n"/>
      <c r="J41" s="32" t="n"/>
      <c r="K41" s="32" t="n"/>
      <c r="L41" s="32" t="n"/>
      <c r="M41" s="32" t="n"/>
      <c r="N41" s="32" t="n"/>
      <c r="O41" s="33">
        <f>IF(OR($C41="",$N41=""),"",TODAY()-$N41)</f>
        <v/>
      </c>
    </row>
    <row r="42" ht="30" customHeight="1">
      <c r="A42" s="12">
        <f>IF($C42="","","R-"&amp;TEXT(ROW()-4,"000"))</f>
        <v/>
      </c>
      <c r="B42" s="34" t="n"/>
      <c r="C42" s="34" t="n"/>
      <c r="D42" s="34" t="n"/>
      <c r="E42" s="34" t="n"/>
      <c r="F42" s="34" t="n"/>
      <c r="G42" s="35">
        <f>IF(OR($C42="",$E42="",$F42=""),"",$E42*$F42)</f>
        <v/>
      </c>
      <c r="H42" s="35">
        <f>IF($G42="","",IF($L42="Closed","Green",IF($G42&gt;=15,"Red",IF($G42&gt;=8,"Amber","Green"))))</f>
        <v/>
      </c>
      <c r="I42" s="34" t="n"/>
      <c r="J42" s="34" t="n"/>
      <c r="K42" s="34" t="n"/>
      <c r="L42" s="34" t="n"/>
      <c r="M42" s="34" t="n"/>
      <c r="N42" s="34" t="n"/>
      <c r="O42" s="35">
        <f>IF(OR($C42="",$N42=""),"",TODAY()-$N42)</f>
        <v/>
      </c>
    </row>
    <row r="43" ht="30" customHeight="1">
      <c r="A43" s="10">
        <f>IF($C43="","","R-"&amp;TEXT(ROW()-4,"000"))</f>
        <v/>
      </c>
      <c r="B43" s="32" t="n"/>
      <c r="C43" s="32" t="n"/>
      <c r="D43" s="32" t="n"/>
      <c r="E43" s="32" t="n"/>
      <c r="F43" s="32" t="n"/>
      <c r="G43" s="33">
        <f>IF(OR($C43="",$E43="",$F43=""),"",$E43*$F43)</f>
        <v/>
      </c>
      <c r="H43" s="33">
        <f>IF($G43="","",IF($L43="Closed","Green",IF($G43&gt;=15,"Red",IF($G43&gt;=8,"Amber","Green"))))</f>
        <v/>
      </c>
      <c r="I43" s="32" t="n"/>
      <c r="J43" s="32" t="n"/>
      <c r="K43" s="32" t="n"/>
      <c r="L43" s="32" t="n"/>
      <c r="M43" s="32" t="n"/>
      <c r="N43" s="32" t="n"/>
      <c r="O43" s="33">
        <f>IF(OR($C43="",$N43=""),"",TODAY()-$N43)</f>
        <v/>
      </c>
    </row>
    <row r="44" ht="30" customHeight="1">
      <c r="A44" s="12">
        <f>IF($C44="","","R-"&amp;TEXT(ROW()-4,"000"))</f>
        <v/>
      </c>
      <c r="B44" s="34" t="n"/>
      <c r="C44" s="34" t="n"/>
      <c r="D44" s="34" t="n"/>
      <c r="E44" s="34" t="n"/>
      <c r="F44" s="34" t="n"/>
      <c r="G44" s="35">
        <f>IF(OR($C44="",$E44="",$F44=""),"",$E44*$F44)</f>
        <v/>
      </c>
      <c r="H44" s="35">
        <f>IF($G44="","",IF($L44="Closed","Green",IF($G44&gt;=15,"Red",IF($G44&gt;=8,"Amber","Green"))))</f>
        <v/>
      </c>
      <c r="I44" s="34" t="n"/>
      <c r="J44" s="34" t="n"/>
      <c r="K44" s="34" t="n"/>
      <c r="L44" s="34" t="n"/>
      <c r="M44" s="34" t="n"/>
      <c r="N44" s="34" t="n"/>
      <c r="O44" s="35">
        <f>IF(OR($C44="",$N44=""),"",TODAY()-$N44)</f>
        <v/>
      </c>
    </row>
    <row r="45" ht="30" customHeight="1">
      <c r="A45" s="10">
        <f>IF($C45="","","R-"&amp;TEXT(ROW()-4,"000"))</f>
        <v/>
      </c>
      <c r="B45" s="32" t="n"/>
      <c r="C45" s="32" t="n"/>
      <c r="D45" s="32" t="n"/>
      <c r="E45" s="32" t="n"/>
      <c r="F45" s="32" t="n"/>
      <c r="G45" s="33">
        <f>IF(OR($C45="",$E45="",$F45=""),"",$E45*$F45)</f>
        <v/>
      </c>
      <c r="H45" s="33">
        <f>IF($G45="","",IF($L45="Closed","Green",IF($G45&gt;=15,"Red",IF($G45&gt;=8,"Amber","Green"))))</f>
        <v/>
      </c>
      <c r="I45" s="32" t="n"/>
      <c r="J45" s="32" t="n"/>
      <c r="K45" s="32" t="n"/>
      <c r="L45" s="32" t="n"/>
      <c r="M45" s="32" t="n"/>
      <c r="N45" s="32" t="n"/>
      <c r="O45" s="33">
        <f>IF(OR($C45="",$N45=""),"",TODAY()-$N45)</f>
        <v/>
      </c>
    </row>
    <row r="46" ht="30" customHeight="1">
      <c r="A46" s="12">
        <f>IF($C46="","","R-"&amp;TEXT(ROW()-4,"000"))</f>
        <v/>
      </c>
      <c r="B46" s="34" t="n"/>
      <c r="C46" s="34" t="n"/>
      <c r="D46" s="34" t="n"/>
      <c r="E46" s="34" t="n"/>
      <c r="F46" s="34" t="n"/>
      <c r="G46" s="35">
        <f>IF(OR($C46="",$E46="",$F46=""),"",$E46*$F46)</f>
        <v/>
      </c>
      <c r="H46" s="35">
        <f>IF($G46="","",IF($L46="Closed","Green",IF($G46&gt;=15,"Red",IF($G46&gt;=8,"Amber","Green"))))</f>
        <v/>
      </c>
      <c r="I46" s="34" t="n"/>
      <c r="J46" s="34" t="n"/>
      <c r="K46" s="34" t="n"/>
      <c r="L46" s="34" t="n"/>
      <c r="M46" s="34" t="n"/>
      <c r="N46" s="34" t="n"/>
      <c r="O46" s="35">
        <f>IF(OR($C46="",$N46=""),"",TODAY()-$N46)</f>
        <v/>
      </c>
    </row>
    <row r="47" ht="30" customHeight="1">
      <c r="A47" s="10">
        <f>IF($C47="","","R-"&amp;TEXT(ROW()-4,"000"))</f>
        <v/>
      </c>
      <c r="B47" s="32" t="n"/>
      <c r="C47" s="32" t="n"/>
      <c r="D47" s="32" t="n"/>
      <c r="E47" s="32" t="n"/>
      <c r="F47" s="32" t="n"/>
      <c r="G47" s="33">
        <f>IF(OR($C47="",$E47="",$F47=""),"",$E47*$F47)</f>
        <v/>
      </c>
      <c r="H47" s="33">
        <f>IF($G47="","",IF($L47="Closed","Green",IF($G47&gt;=15,"Red",IF($G47&gt;=8,"Amber","Green"))))</f>
        <v/>
      </c>
      <c r="I47" s="32" t="n"/>
      <c r="J47" s="32" t="n"/>
      <c r="K47" s="32" t="n"/>
      <c r="L47" s="32" t="n"/>
      <c r="M47" s="32" t="n"/>
      <c r="N47" s="32" t="n"/>
      <c r="O47" s="33">
        <f>IF(OR($C47="",$N47=""),"",TODAY()-$N47)</f>
        <v/>
      </c>
    </row>
    <row r="48" ht="30" customHeight="1">
      <c r="A48" s="12">
        <f>IF($C48="","","R-"&amp;TEXT(ROW()-4,"000"))</f>
        <v/>
      </c>
      <c r="B48" s="34" t="n"/>
      <c r="C48" s="34" t="n"/>
      <c r="D48" s="34" t="n"/>
      <c r="E48" s="34" t="n"/>
      <c r="F48" s="34" t="n"/>
      <c r="G48" s="35">
        <f>IF(OR($C48="",$E48="",$F48=""),"",$E48*$F48)</f>
        <v/>
      </c>
      <c r="H48" s="35">
        <f>IF($G48="","",IF($L48="Closed","Green",IF($G48&gt;=15,"Red",IF($G48&gt;=8,"Amber","Green"))))</f>
        <v/>
      </c>
      <c r="I48" s="34" t="n"/>
      <c r="J48" s="34" t="n"/>
      <c r="K48" s="34" t="n"/>
      <c r="L48" s="34" t="n"/>
      <c r="M48" s="34" t="n"/>
      <c r="N48" s="34" t="n"/>
      <c r="O48" s="35">
        <f>IF(OR($C48="",$N48=""),"",TODAY()-$N48)</f>
        <v/>
      </c>
    </row>
    <row r="49" ht="30" customHeight="1">
      <c r="A49" s="10">
        <f>IF($C49="","","R-"&amp;TEXT(ROW()-4,"000"))</f>
        <v/>
      </c>
      <c r="B49" s="32" t="n"/>
      <c r="C49" s="32" t="n"/>
      <c r="D49" s="32" t="n"/>
      <c r="E49" s="32" t="n"/>
      <c r="F49" s="32" t="n"/>
      <c r="G49" s="33">
        <f>IF(OR($C49="",$E49="",$F49=""),"",$E49*$F49)</f>
        <v/>
      </c>
      <c r="H49" s="33">
        <f>IF($G49="","",IF($L49="Closed","Green",IF($G49&gt;=15,"Red",IF($G49&gt;=8,"Amber","Green"))))</f>
        <v/>
      </c>
      <c r="I49" s="32" t="n"/>
      <c r="J49" s="32" t="n"/>
      <c r="K49" s="32" t="n"/>
      <c r="L49" s="32" t="n"/>
      <c r="M49" s="32" t="n"/>
      <c r="N49" s="32" t="n"/>
      <c r="O49" s="33">
        <f>IF(OR($C49="",$N49=""),"",TODAY()-$N49)</f>
        <v/>
      </c>
    </row>
    <row r="50" ht="30" customHeight="1">
      <c r="A50" s="12">
        <f>IF($C50="","","R-"&amp;TEXT(ROW()-4,"000"))</f>
        <v/>
      </c>
      <c r="B50" s="34" t="n"/>
      <c r="C50" s="34" t="n"/>
      <c r="D50" s="34" t="n"/>
      <c r="E50" s="34" t="n"/>
      <c r="F50" s="34" t="n"/>
      <c r="G50" s="35">
        <f>IF(OR($C50="",$E50="",$F50=""),"",$E50*$F50)</f>
        <v/>
      </c>
      <c r="H50" s="35">
        <f>IF($G50="","",IF($L50="Closed","Green",IF($G50&gt;=15,"Red",IF($G50&gt;=8,"Amber","Green"))))</f>
        <v/>
      </c>
      <c r="I50" s="34" t="n"/>
      <c r="J50" s="34" t="n"/>
      <c r="K50" s="34" t="n"/>
      <c r="L50" s="34" t="n"/>
      <c r="M50" s="34" t="n"/>
      <c r="N50" s="34" t="n"/>
      <c r="O50" s="35">
        <f>IF(OR($C50="",$N50=""),"",TODAY()-$N50)</f>
        <v/>
      </c>
    </row>
    <row r="51" ht="30" customHeight="1">
      <c r="A51" s="10">
        <f>IF($C51="","","R-"&amp;TEXT(ROW()-4,"000"))</f>
        <v/>
      </c>
      <c r="B51" s="32" t="n"/>
      <c r="C51" s="32" t="n"/>
      <c r="D51" s="32" t="n"/>
      <c r="E51" s="32" t="n"/>
      <c r="F51" s="32" t="n"/>
      <c r="G51" s="33">
        <f>IF(OR($C51="",$E51="",$F51=""),"",$E51*$F51)</f>
        <v/>
      </c>
      <c r="H51" s="33">
        <f>IF($G51="","",IF($L51="Closed","Green",IF($G51&gt;=15,"Red",IF($G51&gt;=8,"Amber","Green"))))</f>
        <v/>
      </c>
      <c r="I51" s="32" t="n"/>
      <c r="J51" s="32" t="n"/>
      <c r="K51" s="32" t="n"/>
      <c r="L51" s="32" t="n"/>
      <c r="M51" s="32" t="n"/>
      <c r="N51" s="32" t="n"/>
      <c r="O51" s="33">
        <f>IF(OR($C51="",$N51=""),"",TODAY()-$N51)</f>
        <v/>
      </c>
    </row>
    <row r="52" ht="30" customHeight="1">
      <c r="A52" s="12">
        <f>IF($C52="","","R-"&amp;TEXT(ROW()-4,"000"))</f>
        <v/>
      </c>
      <c r="B52" s="34" t="n"/>
      <c r="C52" s="34" t="n"/>
      <c r="D52" s="34" t="n"/>
      <c r="E52" s="34" t="n"/>
      <c r="F52" s="34" t="n"/>
      <c r="G52" s="35">
        <f>IF(OR($C52="",$E52="",$F52=""),"",$E52*$F52)</f>
        <v/>
      </c>
      <c r="H52" s="35">
        <f>IF($G52="","",IF($L52="Closed","Green",IF($G52&gt;=15,"Red",IF($G52&gt;=8,"Amber","Green"))))</f>
        <v/>
      </c>
      <c r="I52" s="34" t="n"/>
      <c r="J52" s="34" t="n"/>
      <c r="K52" s="34" t="n"/>
      <c r="L52" s="34" t="n"/>
      <c r="M52" s="34" t="n"/>
      <c r="N52" s="34" t="n"/>
      <c r="O52" s="35">
        <f>IF(OR($C52="",$N52=""),"",TODAY()-$N52)</f>
        <v/>
      </c>
    </row>
    <row r="53" ht="30" customHeight="1">
      <c r="A53" s="10">
        <f>IF($C53="","","R-"&amp;TEXT(ROW()-4,"000"))</f>
        <v/>
      </c>
      <c r="B53" s="32" t="n"/>
      <c r="C53" s="32" t="n"/>
      <c r="D53" s="32" t="n"/>
      <c r="E53" s="32" t="n"/>
      <c r="F53" s="32" t="n"/>
      <c r="G53" s="33">
        <f>IF(OR($C53="",$E53="",$F53=""),"",$E53*$F53)</f>
        <v/>
      </c>
      <c r="H53" s="33">
        <f>IF($G53="","",IF($L53="Closed","Green",IF($G53&gt;=15,"Red",IF($G53&gt;=8,"Amber","Green"))))</f>
        <v/>
      </c>
      <c r="I53" s="32" t="n"/>
      <c r="J53" s="32" t="n"/>
      <c r="K53" s="32" t="n"/>
      <c r="L53" s="32" t="n"/>
      <c r="M53" s="32" t="n"/>
      <c r="N53" s="32" t="n"/>
      <c r="O53" s="33">
        <f>IF(OR($C53="",$N53=""),"",TODAY()-$N53)</f>
        <v/>
      </c>
    </row>
    <row r="54" ht="30" customHeight="1">
      <c r="A54" s="12">
        <f>IF($C54="","","R-"&amp;TEXT(ROW()-4,"000"))</f>
        <v/>
      </c>
      <c r="B54" s="34" t="n"/>
      <c r="C54" s="34" t="n"/>
      <c r="D54" s="34" t="n"/>
      <c r="E54" s="34" t="n"/>
      <c r="F54" s="34" t="n"/>
      <c r="G54" s="35">
        <f>IF(OR($C54="",$E54="",$F54=""),"",$E54*$F54)</f>
        <v/>
      </c>
      <c r="H54" s="35">
        <f>IF($G54="","",IF($L54="Closed","Green",IF($G54&gt;=15,"Red",IF($G54&gt;=8,"Amber","Green"))))</f>
        <v/>
      </c>
      <c r="I54" s="34" t="n"/>
      <c r="J54" s="34" t="n"/>
      <c r="K54" s="34" t="n"/>
      <c r="L54" s="34" t="n"/>
      <c r="M54" s="34" t="n"/>
      <c r="N54" s="34" t="n"/>
      <c r="O54" s="35">
        <f>IF(OR($C54="",$N54=""),"",TODAY()-$N54)</f>
        <v/>
      </c>
    </row>
    <row r="55" ht="30" customHeight="1">
      <c r="A55" s="10">
        <f>IF($C55="","","R-"&amp;TEXT(ROW()-4,"000"))</f>
        <v/>
      </c>
      <c r="B55" s="32" t="n"/>
      <c r="C55" s="32" t="n"/>
      <c r="D55" s="32" t="n"/>
      <c r="E55" s="32" t="n"/>
      <c r="F55" s="32" t="n"/>
      <c r="G55" s="33">
        <f>IF(OR($C55="",$E55="",$F55=""),"",$E55*$F55)</f>
        <v/>
      </c>
      <c r="H55" s="33">
        <f>IF($G55="","",IF($L55="Closed","Green",IF($G55&gt;=15,"Red",IF($G55&gt;=8,"Amber","Green"))))</f>
        <v/>
      </c>
      <c r="I55" s="32" t="n"/>
      <c r="J55" s="32" t="n"/>
      <c r="K55" s="32" t="n"/>
      <c r="L55" s="32" t="n"/>
      <c r="M55" s="32" t="n"/>
      <c r="N55" s="32" t="n"/>
      <c r="O55" s="33">
        <f>IF(OR($C55="",$N55=""),"",TODAY()-$N55)</f>
        <v/>
      </c>
    </row>
    <row r="56" ht="30" customHeight="1">
      <c r="A56" s="12">
        <f>IF($C56="","","R-"&amp;TEXT(ROW()-4,"000"))</f>
        <v/>
      </c>
      <c r="B56" s="34" t="n"/>
      <c r="C56" s="34" t="n"/>
      <c r="D56" s="34" t="n"/>
      <c r="E56" s="34" t="n"/>
      <c r="F56" s="34" t="n"/>
      <c r="G56" s="35">
        <f>IF(OR($C56="",$E56="",$F56=""),"",$E56*$F56)</f>
        <v/>
      </c>
      <c r="H56" s="35">
        <f>IF($G56="","",IF($L56="Closed","Green",IF($G56&gt;=15,"Red",IF($G56&gt;=8,"Amber","Green"))))</f>
        <v/>
      </c>
      <c r="I56" s="34" t="n"/>
      <c r="J56" s="34" t="n"/>
      <c r="K56" s="34" t="n"/>
      <c r="L56" s="34" t="n"/>
      <c r="M56" s="34" t="n"/>
      <c r="N56" s="34" t="n"/>
      <c r="O56" s="35">
        <f>IF(OR($C56="",$N56=""),"",TODAY()-$N56)</f>
        <v/>
      </c>
    </row>
    <row r="57" ht="30" customHeight="1">
      <c r="A57" s="10">
        <f>IF($C57="","","R-"&amp;TEXT(ROW()-4,"000"))</f>
        <v/>
      </c>
      <c r="B57" s="32" t="n"/>
      <c r="C57" s="32" t="n"/>
      <c r="D57" s="32" t="n"/>
      <c r="E57" s="32" t="n"/>
      <c r="F57" s="32" t="n"/>
      <c r="G57" s="33">
        <f>IF(OR($C57="",$E57="",$F57=""),"",$E57*$F57)</f>
        <v/>
      </c>
      <c r="H57" s="33">
        <f>IF($G57="","",IF($L57="Closed","Green",IF($G57&gt;=15,"Red",IF($G57&gt;=8,"Amber","Green"))))</f>
        <v/>
      </c>
      <c r="I57" s="32" t="n"/>
      <c r="J57" s="32" t="n"/>
      <c r="K57" s="32" t="n"/>
      <c r="L57" s="32" t="n"/>
      <c r="M57" s="32" t="n"/>
      <c r="N57" s="32" t="n"/>
      <c r="O57" s="33">
        <f>IF(OR($C57="",$N57=""),"",TODAY()-$N57)</f>
        <v/>
      </c>
    </row>
    <row r="58" ht="30" customHeight="1">
      <c r="A58" s="12">
        <f>IF($C58="","","R-"&amp;TEXT(ROW()-4,"000"))</f>
        <v/>
      </c>
      <c r="B58" s="34" t="n"/>
      <c r="C58" s="34" t="n"/>
      <c r="D58" s="34" t="n"/>
      <c r="E58" s="34" t="n"/>
      <c r="F58" s="34" t="n"/>
      <c r="G58" s="35">
        <f>IF(OR($C58="",$E58="",$F58=""),"",$E58*$F58)</f>
        <v/>
      </c>
      <c r="H58" s="35">
        <f>IF($G58="","",IF($L58="Closed","Green",IF($G58&gt;=15,"Red",IF($G58&gt;=8,"Amber","Green"))))</f>
        <v/>
      </c>
      <c r="I58" s="34" t="n"/>
      <c r="J58" s="34" t="n"/>
      <c r="K58" s="34" t="n"/>
      <c r="L58" s="34" t="n"/>
      <c r="M58" s="34" t="n"/>
      <c r="N58" s="34" t="n"/>
      <c r="O58" s="35">
        <f>IF(OR($C58="",$N58=""),"",TODAY()-$N58)</f>
        <v/>
      </c>
    </row>
    <row r="59" ht="30" customHeight="1">
      <c r="A59" s="10">
        <f>IF($C59="","","R-"&amp;TEXT(ROW()-4,"000"))</f>
        <v/>
      </c>
      <c r="B59" s="32" t="n"/>
      <c r="C59" s="32" t="n"/>
      <c r="D59" s="32" t="n"/>
      <c r="E59" s="32" t="n"/>
      <c r="F59" s="32" t="n"/>
      <c r="G59" s="33">
        <f>IF(OR($C59="",$E59="",$F59=""),"",$E59*$F59)</f>
        <v/>
      </c>
      <c r="H59" s="33">
        <f>IF($G59="","",IF($L59="Closed","Green",IF($G59&gt;=15,"Red",IF($G59&gt;=8,"Amber","Green"))))</f>
        <v/>
      </c>
      <c r="I59" s="32" t="n"/>
      <c r="J59" s="32" t="n"/>
      <c r="K59" s="32" t="n"/>
      <c r="L59" s="32" t="n"/>
      <c r="M59" s="32" t="n"/>
      <c r="N59" s="32" t="n"/>
      <c r="O59" s="33">
        <f>IF(OR($C59="",$N59=""),"",TODAY()-$N59)</f>
        <v/>
      </c>
    </row>
    <row r="60" ht="30" customHeight="1">
      <c r="A60" s="12">
        <f>IF($C60="","","R-"&amp;TEXT(ROW()-4,"000"))</f>
        <v/>
      </c>
      <c r="B60" s="34" t="n"/>
      <c r="C60" s="34" t="n"/>
      <c r="D60" s="34" t="n"/>
      <c r="E60" s="34" t="n"/>
      <c r="F60" s="34" t="n"/>
      <c r="G60" s="35">
        <f>IF(OR($C60="",$E60="",$F60=""),"",$E60*$F60)</f>
        <v/>
      </c>
      <c r="H60" s="35">
        <f>IF($G60="","",IF($L60="Closed","Green",IF($G60&gt;=15,"Red",IF($G60&gt;=8,"Amber","Green"))))</f>
        <v/>
      </c>
      <c r="I60" s="34" t="n"/>
      <c r="J60" s="34" t="n"/>
      <c r="K60" s="34" t="n"/>
      <c r="L60" s="34" t="n"/>
      <c r="M60" s="34" t="n"/>
      <c r="N60" s="34" t="n"/>
      <c r="O60" s="35">
        <f>IF(OR($C60="",$N60=""),"",TODAY()-$N60)</f>
        <v/>
      </c>
    </row>
    <row r="61" ht="30" customHeight="1">
      <c r="A61" s="10">
        <f>IF($C61="","","R-"&amp;TEXT(ROW()-4,"000"))</f>
        <v/>
      </c>
      <c r="B61" s="32" t="n"/>
      <c r="C61" s="32" t="n"/>
      <c r="D61" s="32" t="n"/>
      <c r="E61" s="32" t="n"/>
      <c r="F61" s="32" t="n"/>
      <c r="G61" s="33">
        <f>IF(OR($C61="",$E61="",$F61=""),"",$E61*$F61)</f>
        <v/>
      </c>
      <c r="H61" s="33">
        <f>IF($G61="","",IF($L61="Closed","Green",IF($G61&gt;=15,"Red",IF($G61&gt;=8,"Amber","Green"))))</f>
        <v/>
      </c>
      <c r="I61" s="32" t="n"/>
      <c r="J61" s="32" t="n"/>
      <c r="K61" s="32" t="n"/>
      <c r="L61" s="32" t="n"/>
      <c r="M61" s="32" t="n"/>
      <c r="N61" s="32" t="n"/>
      <c r="O61" s="33">
        <f>IF(OR($C61="",$N61=""),"",TODAY()-$N61)</f>
        <v/>
      </c>
    </row>
    <row r="62" ht="30" customHeight="1">
      <c r="A62" s="12">
        <f>IF($C62="","","R-"&amp;TEXT(ROW()-4,"000"))</f>
        <v/>
      </c>
      <c r="B62" s="34" t="n"/>
      <c r="C62" s="34" t="n"/>
      <c r="D62" s="34" t="n"/>
      <c r="E62" s="34" t="n"/>
      <c r="F62" s="34" t="n"/>
      <c r="G62" s="35">
        <f>IF(OR($C62="",$E62="",$F62=""),"",$E62*$F62)</f>
        <v/>
      </c>
      <c r="H62" s="35">
        <f>IF($G62="","",IF($L62="Closed","Green",IF($G62&gt;=15,"Red",IF($G62&gt;=8,"Amber","Green"))))</f>
        <v/>
      </c>
      <c r="I62" s="34" t="n"/>
      <c r="J62" s="34" t="n"/>
      <c r="K62" s="34" t="n"/>
      <c r="L62" s="34" t="n"/>
      <c r="M62" s="34" t="n"/>
      <c r="N62" s="34" t="n"/>
      <c r="O62" s="35">
        <f>IF(OR($C62="",$N62=""),"",TODAY()-$N62)</f>
        <v/>
      </c>
    </row>
    <row r="63" ht="30" customHeight="1">
      <c r="A63" s="10">
        <f>IF($C63="","","R-"&amp;TEXT(ROW()-4,"000"))</f>
        <v/>
      </c>
      <c r="B63" s="32" t="n"/>
      <c r="C63" s="32" t="n"/>
      <c r="D63" s="32" t="n"/>
      <c r="E63" s="32" t="n"/>
      <c r="F63" s="32" t="n"/>
      <c r="G63" s="33">
        <f>IF(OR($C63="",$E63="",$F63=""),"",$E63*$F63)</f>
        <v/>
      </c>
      <c r="H63" s="33">
        <f>IF($G63="","",IF($L63="Closed","Green",IF($G63&gt;=15,"Red",IF($G63&gt;=8,"Amber","Green"))))</f>
        <v/>
      </c>
      <c r="I63" s="32" t="n"/>
      <c r="J63" s="32" t="n"/>
      <c r="K63" s="32" t="n"/>
      <c r="L63" s="32" t="n"/>
      <c r="M63" s="32" t="n"/>
      <c r="N63" s="32" t="n"/>
      <c r="O63" s="33">
        <f>IF(OR($C63="",$N63=""),"",TODAY()-$N63)</f>
        <v/>
      </c>
    </row>
    <row r="64" ht="30" customHeight="1">
      <c r="A64" s="12">
        <f>IF($C64="","","R-"&amp;TEXT(ROW()-4,"000"))</f>
        <v/>
      </c>
      <c r="B64" s="34" t="n"/>
      <c r="C64" s="34" t="n"/>
      <c r="D64" s="34" t="n"/>
      <c r="E64" s="34" t="n"/>
      <c r="F64" s="34" t="n"/>
      <c r="G64" s="35">
        <f>IF(OR($C64="",$E64="",$F64=""),"",$E64*$F64)</f>
        <v/>
      </c>
      <c r="H64" s="35">
        <f>IF($G64="","",IF($L64="Closed","Green",IF($G64&gt;=15,"Red",IF($G64&gt;=8,"Amber","Green"))))</f>
        <v/>
      </c>
      <c r="I64" s="34" t="n"/>
      <c r="J64" s="34" t="n"/>
      <c r="K64" s="34" t="n"/>
      <c r="L64" s="34" t="n"/>
      <c r="M64" s="34" t="n"/>
      <c r="N64" s="34" t="n"/>
      <c r="O64" s="35">
        <f>IF(OR($C64="",$N64=""),"",TODAY()-$N64)</f>
        <v/>
      </c>
    </row>
    <row r="65" ht="30" customHeight="1">
      <c r="A65" s="10">
        <f>IF($C65="","","R-"&amp;TEXT(ROW()-4,"000"))</f>
        <v/>
      </c>
      <c r="B65" s="32" t="n"/>
      <c r="C65" s="32" t="n"/>
      <c r="D65" s="32" t="n"/>
      <c r="E65" s="32" t="n"/>
      <c r="F65" s="32" t="n"/>
      <c r="G65" s="33">
        <f>IF(OR($C65="",$E65="",$F65=""),"",$E65*$F65)</f>
        <v/>
      </c>
      <c r="H65" s="33">
        <f>IF($G65="","",IF($L65="Closed","Green",IF($G65&gt;=15,"Red",IF($G65&gt;=8,"Amber","Green"))))</f>
        <v/>
      </c>
      <c r="I65" s="32" t="n"/>
      <c r="J65" s="32" t="n"/>
      <c r="K65" s="32" t="n"/>
      <c r="L65" s="32" t="n"/>
      <c r="M65" s="32" t="n"/>
      <c r="N65" s="32" t="n"/>
      <c r="O65" s="33">
        <f>IF(OR($C65="",$N65=""),"",TODAY()-$N65)</f>
        <v/>
      </c>
    </row>
    <row r="66" ht="30" customHeight="1">
      <c r="A66" s="12">
        <f>IF($C66="","","R-"&amp;TEXT(ROW()-4,"000"))</f>
        <v/>
      </c>
      <c r="B66" s="34" t="n"/>
      <c r="C66" s="34" t="n"/>
      <c r="D66" s="34" t="n"/>
      <c r="E66" s="34" t="n"/>
      <c r="F66" s="34" t="n"/>
      <c r="G66" s="35">
        <f>IF(OR($C66="",$E66="",$F66=""),"",$E66*$F66)</f>
        <v/>
      </c>
      <c r="H66" s="35">
        <f>IF($G66="","",IF($L66="Closed","Green",IF($G66&gt;=15,"Red",IF($G66&gt;=8,"Amber","Green"))))</f>
        <v/>
      </c>
      <c r="I66" s="34" t="n"/>
      <c r="J66" s="34" t="n"/>
      <c r="K66" s="34" t="n"/>
      <c r="L66" s="34" t="n"/>
      <c r="M66" s="34" t="n"/>
      <c r="N66" s="34" t="n"/>
      <c r="O66" s="35">
        <f>IF(OR($C66="",$N66=""),"",TODAY()-$N66)</f>
        <v/>
      </c>
    </row>
    <row r="67" ht="30" customHeight="1">
      <c r="A67" s="10">
        <f>IF($C67="","","R-"&amp;TEXT(ROW()-4,"000"))</f>
        <v/>
      </c>
      <c r="B67" s="32" t="n"/>
      <c r="C67" s="32" t="n"/>
      <c r="D67" s="32" t="n"/>
      <c r="E67" s="32" t="n"/>
      <c r="F67" s="32" t="n"/>
      <c r="G67" s="33">
        <f>IF(OR($C67="",$E67="",$F67=""),"",$E67*$F67)</f>
        <v/>
      </c>
      <c r="H67" s="33">
        <f>IF($G67="","",IF($L67="Closed","Green",IF($G67&gt;=15,"Red",IF($G67&gt;=8,"Amber","Green"))))</f>
        <v/>
      </c>
      <c r="I67" s="32" t="n"/>
      <c r="J67" s="32" t="n"/>
      <c r="K67" s="32" t="n"/>
      <c r="L67" s="32" t="n"/>
      <c r="M67" s="32" t="n"/>
      <c r="N67" s="32" t="n"/>
      <c r="O67" s="33">
        <f>IF(OR($C67="",$N67=""),"",TODAY()-$N67)</f>
        <v/>
      </c>
    </row>
    <row r="68" ht="30" customHeight="1">
      <c r="A68" s="12">
        <f>IF($C68="","","R-"&amp;TEXT(ROW()-4,"000"))</f>
        <v/>
      </c>
      <c r="B68" s="34" t="n"/>
      <c r="C68" s="34" t="n"/>
      <c r="D68" s="34" t="n"/>
      <c r="E68" s="34" t="n"/>
      <c r="F68" s="34" t="n"/>
      <c r="G68" s="35">
        <f>IF(OR($C68="",$E68="",$F68=""),"",$E68*$F68)</f>
        <v/>
      </c>
      <c r="H68" s="35">
        <f>IF($G68="","",IF($L68="Closed","Green",IF($G68&gt;=15,"Red",IF($G68&gt;=8,"Amber","Green"))))</f>
        <v/>
      </c>
      <c r="I68" s="34" t="n"/>
      <c r="J68" s="34" t="n"/>
      <c r="K68" s="34" t="n"/>
      <c r="L68" s="34" t="n"/>
      <c r="M68" s="34" t="n"/>
      <c r="N68" s="34" t="n"/>
      <c r="O68" s="35">
        <f>IF(OR($C68="",$N68=""),"",TODAY()-$N68)</f>
        <v/>
      </c>
    </row>
    <row r="69" ht="30" customHeight="1">
      <c r="A69" s="10">
        <f>IF($C69="","","R-"&amp;TEXT(ROW()-4,"000"))</f>
        <v/>
      </c>
      <c r="B69" s="32" t="n"/>
      <c r="C69" s="32" t="n"/>
      <c r="D69" s="32" t="n"/>
      <c r="E69" s="32" t="n"/>
      <c r="F69" s="32" t="n"/>
      <c r="G69" s="33">
        <f>IF(OR($C69="",$E69="",$F69=""),"",$E69*$F69)</f>
        <v/>
      </c>
      <c r="H69" s="33">
        <f>IF($G69="","",IF($L69="Closed","Green",IF($G69&gt;=15,"Red",IF($G69&gt;=8,"Amber","Green"))))</f>
        <v/>
      </c>
      <c r="I69" s="32" t="n"/>
      <c r="J69" s="32" t="n"/>
      <c r="K69" s="32" t="n"/>
      <c r="L69" s="32" t="n"/>
      <c r="M69" s="32" t="n"/>
      <c r="N69" s="32" t="n"/>
      <c r="O69" s="33">
        <f>IF(OR($C69="",$N69=""),"",TODAY()-$N69)</f>
        <v/>
      </c>
    </row>
    <row r="70" ht="30" customHeight="1">
      <c r="A70" s="12">
        <f>IF($C70="","","R-"&amp;TEXT(ROW()-4,"000"))</f>
        <v/>
      </c>
      <c r="B70" s="34" t="n"/>
      <c r="C70" s="34" t="n"/>
      <c r="D70" s="34" t="n"/>
      <c r="E70" s="34" t="n"/>
      <c r="F70" s="34" t="n"/>
      <c r="G70" s="35">
        <f>IF(OR($C70="",$E70="",$F70=""),"",$E70*$F70)</f>
        <v/>
      </c>
      <c r="H70" s="35">
        <f>IF($G70="","",IF($L70="Closed","Green",IF($G70&gt;=15,"Red",IF($G70&gt;=8,"Amber","Green"))))</f>
        <v/>
      </c>
      <c r="I70" s="34" t="n"/>
      <c r="J70" s="34" t="n"/>
      <c r="K70" s="34" t="n"/>
      <c r="L70" s="34" t="n"/>
      <c r="M70" s="34" t="n"/>
      <c r="N70" s="34" t="n"/>
      <c r="O70" s="35">
        <f>IF(OR($C70="",$N70=""),"",TODAY()-$N70)</f>
        <v/>
      </c>
    </row>
    <row r="71" ht="30" customHeight="1">
      <c r="A71" s="10">
        <f>IF($C71="","","R-"&amp;TEXT(ROW()-4,"000"))</f>
        <v/>
      </c>
      <c r="B71" s="32" t="n"/>
      <c r="C71" s="32" t="n"/>
      <c r="D71" s="32" t="n"/>
      <c r="E71" s="32" t="n"/>
      <c r="F71" s="32" t="n"/>
      <c r="G71" s="33">
        <f>IF(OR($C71="",$E71="",$F71=""),"",$E71*$F71)</f>
        <v/>
      </c>
      <c r="H71" s="33">
        <f>IF($G71="","",IF($L71="Closed","Green",IF($G71&gt;=15,"Red",IF($G71&gt;=8,"Amber","Green"))))</f>
        <v/>
      </c>
      <c r="I71" s="32" t="n"/>
      <c r="J71" s="32" t="n"/>
      <c r="K71" s="32" t="n"/>
      <c r="L71" s="32" t="n"/>
      <c r="M71" s="32" t="n"/>
      <c r="N71" s="32" t="n"/>
      <c r="O71" s="33">
        <f>IF(OR($C71="",$N71=""),"",TODAY()-$N71)</f>
        <v/>
      </c>
    </row>
    <row r="72" ht="30" customHeight="1">
      <c r="A72" s="12">
        <f>IF($C72="","","R-"&amp;TEXT(ROW()-4,"000"))</f>
        <v/>
      </c>
      <c r="B72" s="34" t="n"/>
      <c r="C72" s="34" t="n"/>
      <c r="D72" s="34" t="n"/>
      <c r="E72" s="34" t="n"/>
      <c r="F72" s="34" t="n"/>
      <c r="G72" s="35">
        <f>IF(OR($C72="",$E72="",$F72=""),"",$E72*$F72)</f>
        <v/>
      </c>
      <c r="H72" s="35">
        <f>IF($G72="","",IF($L72="Closed","Green",IF($G72&gt;=15,"Red",IF($G72&gt;=8,"Amber","Green"))))</f>
        <v/>
      </c>
      <c r="I72" s="34" t="n"/>
      <c r="J72" s="34" t="n"/>
      <c r="K72" s="34" t="n"/>
      <c r="L72" s="34" t="n"/>
      <c r="M72" s="34" t="n"/>
      <c r="N72" s="34" t="n"/>
      <c r="O72" s="35">
        <f>IF(OR($C72="",$N72=""),"",TODAY()-$N72)</f>
        <v/>
      </c>
    </row>
    <row r="73" ht="30" customHeight="1">
      <c r="A73" s="10">
        <f>IF($C73="","","R-"&amp;TEXT(ROW()-4,"000"))</f>
        <v/>
      </c>
      <c r="B73" s="32" t="n"/>
      <c r="C73" s="32" t="n"/>
      <c r="D73" s="32" t="n"/>
      <c r="E73" s="32" t="n"/>
      <c r="F73" s="32" t="n"/>
      <c r="G73" s="33">
        <f>IF(OR($C73="",$E73="",$F73=""),"",$E73*$F73)</f>
        <v/>
      </c>
      <c r="H73" s="33">
        <f>IF($G73="","",IF($L73="Closed","Green",IF($G73&gt;=15,"Red",IF($G73&gt;=8,"Amber","Green"))))</f>
        <v/>
      </c>
      <c r="I73" s="32" t="n"/>
      <c r="J73" s="32" t="n"/>
      <c r="K73" s="32" t="n"/>
      <c r="L73" s="32" t="n"/>
      <c r="M73" s="32" t="n"/>
      <c r="N73" s="32" t="n"/>
      <c r="O73" s="33">
        <f>IF(OR($C73="",$N73=""),"",TODAY()-$N73)</f>
        <v/>
      </c>
    </row>
    <row r="74" ht="30" customHeight="1">
      <c r="A74" s="12">
        <f>IF($C74="","","R-"&amp;TEXT(ROW()-4,"000"))</f>
        <v/>
      </c>
      <c r="B74" s="34" t="n"/>
      <c r="C74" s="34" t="n"/>
      <c r="D74" s="34" t="n"/>
      <c r="E74" s="34" t="n"/>
      <c r="F74" s="34" t="n"/>
      <c r="G74" s="35">
        <f>IF(OR($C74="",$E74="",$F74=""),"",$E74*$F74)</f>
        <v/>
      </c>
      <c r="H74" s="35">
        <f>IF($G74="","",IF($L74="Closed","Green",IF($G74&gt;=15,"Red",IF($G74&gt;=8,"Amber","Green"))))</f>
        <v/>
      </c>
      <c r="I74" s="34" t="n"/>
      <c r="J74" s="34" t="n"/>
      <c r="K74" s="34" t="n"/>
      <c r="L74" s="34" t="n"/>
      <c r="M74" s="34" t="n"/>
      <c r="N74" s="34" t="n"/>
      <c r="O74" s="35">
        <f>IF(OR($C74="",$N74=""),"",TODAY()-$N74)</f>
        <v/>
      </c>
    </row>
    <row r="75" ht="30" customHeight="1">
      <c r="A75" s="10">
        <f>IF($C75="","","R-"&amp;TEXT(ROW()-4,"000"))</f>
        <v/>
      </c>
      <c r="B75" s="32" t="n"/>
      <c r="C75" s="32" t="n"/>
      <c r="D75" s="32" t="n"/>
      <c r="E75" s="32" t="n"/>
      <c r="F75" s="32" t="n"/>
      <c r="G75" s="33">
        <f>IF(OR($C75="",$E75="",$F75=""),"",$E75*$F75)</f>
        <v/>
      </c>
      <c r="H75" s="33">
        <f>IF($G75="","",IF($L75="Closed","Green",IF($G75&gt;=15,"Red",IF($G75&gt;=8,"Amber","Green"))))</f>
        <v/>
      </c>
      <c r="I75" s="32" t="n"/>
      <c r="J75" s="32" t="n"/>
      <c r="K75" s="32" t="n"/>
      <c r="L75" s="32" t="n"/>
      <c r="M75" s="32" t="n"/>
      <c r="N75" s="32" t="n"/>
      <c r="O75" s="33">
        <f>IF(OR($C75="",$N75=""),"",TODAY()-$N75)</f>
        <v/>
      </c>
    </row>
    <row r="76" ht="30" customHeight="1">
      <c r="A76" s="12">
        <f>IF($C76="","","R-"&amp;TEXT(ROW()-4,"000"))</f>
        <v/>
      </c>
      <c r="B76" s="34" t="n"/>
      <c r="C76" s="34" t="n"/>
      <c r="D76" s="34" t="n"/>
      <c r="E76" s="34" t="n"/>
      <c r="F76" s="34" t="n"/>
      <c r="G76" s="35">
        <f>IF(OR($C76="",$E76="",$F76=""),"",$E76*$F76)</f>
        <v/>
      </c>
      <c r="H76" s="35">
        <f>IF($G76="","",IF($L76="Closed","Green",IF($G76&gt;=15,"Red",IF($G76&gt;=8,"Amber","Green"))))</f>
        <v/>
      </c>
      <c r="I76" s="34" t="n"/>
      <c r="J76" s="34" t="n"/>
      <c r="K76" s="34" t="n"/>
      <c r="L76" s="34" t="n"/>
      <c r="M76" s="34" t="n"/>
      <c r="N76" s="34" t="n"/>
      <c r="O76" s="35">
        <f>IF(OR($C76="",$N76=""),"",TODAY()-$N76)</f>
        <v/>
      </c>
    </row>
    <row r="77" ht="30" customHeight="1">
      <c r="A77" s="10">
        <f>IF($C77="","","R-"&amp;TEXT(ROW()-4,"000"))</f>
        <v/>
      </c>
      <c r="B77" s="32" t="n"/>
      <c r="C77" s="32" t="n"/>
      <c r="D77" s="32" t="n"/>
      <c r="E77" s="32" t="n"/>
      <c r="F77" s="32" t="n"/>
      <c r="G77" s="33">
        <f>IF(OR($C77="",$E77="",$F77=""),"",$E77*$F77)</f>
        <v/>
      </c>
      <c r="H77" s="33">
        <f>IF($G77="","",IF($L77="Closed","Green",IF($G77&gt;=15,"Red",IF($G77&gt;=8,"Amber","Green"))))</f>
        <v/>
      </c>
      <c r="I77" s="32" t="n"/>
      <c r="J77" s="32" t="n"/>
      <c r="K77" s="32" t="n"/>
      <c r="L77" s="32" t="n"/>
      <c r="M77" s="32" t="n"/>
      <c r="N77" s="32" t="n"/>
      <c r="O77" s="33">
        <f>IF(OR($C77="",$N77=""),"",TODAY()-$N77)</f>
        <v/>
      </c>
    </row>
    <row r="78" ht="30" customHeight="1">
      <c r="A78" s="12">
        <f>IF($C78="","","R-"&amp;TEXT(ROW()-4,"000"))</f>
        <v/>
      </c>
      <c r="B78" s="34" t="n"/>
      <c r="C78" s="34" t="n"/>
      <c r="D78" s="34" t="n"/>
      <c r="E78" s="34" t="n"/>
      <c r="F78" s="34" t="n"/>
      <c r="G78" s="35">
        <f>IF(OR($C78="",$E78="",$F78=""),"",$E78*$F78)</f>
        <v/>
      </c>
      <c r="H78" s="35">
        <f>IF($G78="","",IF($L78="Closed","Green",IF($G78&gt;=15,"Red",IF($G78&gt;=8,"Amber","Green"))))</f>
        <v/>
      </c>
      <c r="I78" s="34" t="n"/>
      <c r="J78" s="34" t="n"/>
      <c r="K78" s="34" t="n"/>
      <c r="L78" s="34" t="n"/>
      <c r="M78" s="34" t="n"/>
      <c r="N78" s="34" t="n"/>
      <c r="O78" s="35">
        <f>IF(OR($C78="",$N78=""),"",TODAY()-$N78)</f>
        <v/>
      </c>
    </row>
    <row r="79" ht="30" customHeight="1">
      <c r="A79" s="10">
        <f>IF($C79="","","R-"&amp;TEXT(ROW()-4,"000"))</f>
        <v/>
      </c>
      <c r="B79" s="32" t="n"/>
      <c r="C79" s="32" t="n"/>
      <c r="D79" s="32" t="n"/>
      <c r="E79" s="32" t="n"/>
      <c r="F79" s="32" t="n"/>
      <c r="G79" s="33">
        <f>IF(OR($C79="",$E79="",$F79=""),"",$E79*$F79)</f>
        <v/>
      </c>
      <c r="H79" s="33">
        <f>IF($G79="","",IF($L79="Closed","Green",IF($G79&gt;=15,"Red",IF($G79&gt;=8,"Amber","Green"))))</f>
        <v/>
      </c>
      <c r="I79" s="32" t="n"/>
      <c r="J79" s="32" t="n"/>
      <c r="K79" s="32" t="n"/>
      <c r="L79" s="32" t="n"/>
      <c r="M79" s="32" t="n"/>
      <c r="N79" s="32" t="n"/>
      <c r="O79" s="33">
        <f>IF(OR($C79="",$N79=""),"",TODAY()-$N79)</f>
        <v/>
      </c>
    </row>
    <row r="80" ht="30" customHeight="1">
      <c r="A80" s="12">
        <f>IF($C80="","","R-"&amp;TEXT(ROW()-4,"000"))</f>
        <v/>
      </c>
      <c r="B80" s="34" t="n"/>
      <c r="C80" s="34" t="n"/>
      <c r="D80" s="34" t="n"/>
      <c r="E80" s="34" t="n"/>
      <c r="F80" s="34" t="n"/>
      <c r="G80" s="35">
        <f>IF(OR($C80="",$E80="",$F80=""),"",$E80*$F80)</f>
        <v/>
      </c>
      <c r="H80" s="35">
        <f>IF($G80="","",IF($L80="Closed","Green",IF($G80&gt;=15,"Red",IF($G80&gt;=8,"Amber","Green"))))</f>
        <v/>
      </c>
      <c r="I80" s="34" t="n"/>
      <c r="J80" s="34" t="n"/>
      <c r="K80" s="34" t="n"/>
      <c r="L80" s="34" t="n"/>
      <c r="M80" s="34" t="n"/>
      <c r="N80" s="34" t="n"/>
      <c r="O80" s="35">
        <f>IF(OR($C80="",$N80=""),"",TODAY()-$N80)</f>
        <v/>
      </c>
    </row>
    <row r="81" ht="30" customHeight="1">
      <c r="A81" s="10">
        <f>IF($C81="","","R-"&amp;TEXT(ROW()-4,"000"))</f>
        <v/>
      </c>
      <c r="B81" s="32" t="n"/>
      <c r="C81" s="32" t="n"/>
      <c r="D81" s="32" t="n"/>
      <c r="E81" s="32" t="n"/>
      <c r="F81" s="32" t="n"/>
      <c r="G81" s="33">
        <f>IF(OR($C81="",$E81="",$F81=""),"",$E81*$F81)</f>
        <v/>
      </c>
      <c r="H81" s="33">
        <f>IF($G81="","",IF($L81="Closed","Green",IF($G81&gt;=15,"Red",IF($G81&gt;=8,"Amber","Green"))))</f>
        <v/>
      </c>
      <c r="I81" s="32" t="n"/>
      <c r="J81" s="32" t="n"/>
      <c r="K81" s="32" t="n"/>
      <c r="L81" s="32" t="n"/>
      <c r="M81" s="32" t="n"/>
      <c r="N81" s="32" t="n"/>
      <c r="O81" s="33">
        <f>IF(OR($C81="",$N81=""),"",TODAY()-$N81)</f>
        <v/>
      </c>
    </row>
    <row r="82" ht="30" customHeight="1">
      <c r="A82" s="12">
        <f>IF($C82="","","R-"&amp;TEXT(ROW()-4,"000"))</f>
        <v/>
      </c>
      <c r="B82" s="34" t="n"/>
      <c r="C82" s="34" t="n"/>
      <c r="D82" s="34" t="n"/>
      <c r="E82" s="34" t="n"/>
      <c r="F82" s="34" t="n"/>
      <c r="G82" s="35">
        <f>IF(OR($C82="",$E82="",$F82=""),"",$E82*$F82)</f>
        <v/>
      </c>
      <c r="H82" s="35">
        <f>IF($G82="","",IF($L82="Closed","Green",IF($G82&gt;=15,"Red",IF($G82&gt;=8,"Amber","Green"))))</f>
        <v/>
      </c>
      <c r="I82" s="34" t="n"/>
      <c r="J82" s="34" t="n"/>
      <c r="K82" s="34" t="n"/>
      <c r="L82" s="34" t="n"/>
      <c r="M82" s="34" t="n"/>
      <c r="N82" s="34" t="n"/>
      <c r="O82" s="35">
        <f>IF(OR($C82="",$N82=""),"",TODAY()-$N82)</f>
        <v/>
      </c>
    </row>
    <row r="83" ht="30" customHeight="1">
      <c r="A83" s="10">
        <f>IF($C83="","","R-"&amp;TEXT(ROW()-4,"000"))</f>
        <v/>
      </c>
      <c r="B83" s="32" t="n"/>
      <c r="C83" s="32" t="n"/>
      <c r="D83" s="32" t="n"/>
      <c r="E83" s="32" t="n"/>
      <c r="F83" s="32" t="n"/>
      <c r="G83" s="33">
        <f>IF(OR($C83="",$E83="",$F83=""),"",$E83*$F83)</f>
        <v/>
      </c>
      <c r="H83" s="33">
        <f>IF($G83="","",IF($L83="Closed","Green",IF($G83&gt;=15,"Red",IF($G83&gt;=8,"Amber","Green"))))</f>
        <v/>
      </c>
      <c r="I83" s="32" t="n"/>
      <c r="J83" s="32" t="n"/>
      <c r="K83" s="32" t="n"/>
      <c r="L83" s="32" t="n"/>
      <c r="M83" s="32" t="n"/>
      <c r="N83" s="32" t="n"/>
      <c r="O83" s="33">
        <f>IF(OR($C83="",$N83=""),"",TODAY()-$N83)</f>
        <v/>
      </c>
    </row>
    <row r="84" ht="30" customHeight="1">
      <c r="A84" s="12">
        <f>IF($C84="","","R-"&amp;TEXT(ROW()-4,"000"))</f>
        <v/>
      </c>
      <c r="B84" s="34" t="n"/>
      <c r="C84" s="34" t="n"/>
      <c r="D84" s="34" t="n"/>
      <c r="E84" s="34" t="n"/>
      <c r="F84" s="34" t="n"/>
      <c r="G84" s="35">
        <f>IF(OR($C84="",$E84="",$F84=""),"",$E84*$F84)</f>
        <v/>
      </c>
      <c r="H84" s="35">
        <f>IF($G84="","",IF($L84="Closed","Green",IF($G84&gt;=15,"Red",IF($G84&gt;=8,"Amber","Green"))))</f>
        <v/>
      </c>
      <c r="I84" s="34" t="n"/>
      <c r="J84" s="34" t="n"/>
      <c r="K84" s="34" t="n"/>
      <c r="L84" s="34" t="n"/>
      <c r="M84" s="34" t="n"/>
      <c r="N84" s="34" t="n"/>
      <c r="O84" s="35">
        <f>IF(OR($C84="",$N84=""),"",TODAY()-$N84)</f>
        <v/>
      </c>
    </row>
    <row r="85" ht="30" customHeight="1">
      <c r="A85" s="10">
        <f>IF($C85="","","R-"&amp;TEXT(ROW()-4,"000"))</f>
        <v/>
      </c>
      <c r="B85" s="32" t="n"/>
      <c r="C85" s="32" t="n"/>
      <c r="D85" s="32" t="n"/>
      <c r="E85" s="32" t="n"/>
      <c r="F85" s="32" t="n"/>
      <c r="G85" s="33">
        <f>IF(OR($C85="",$E85="",$F85=""),"",$E85*$F85)</f>
        <v/>
      </c>
      <c r="H85" s="33">
        <f>IF($G85="","",IF($L85="Closed","Green",IF($G85&gt;=15,"Red",IF($G85&gt;=8,"Amber","Green"))))</f>
        <v/>
      </c>
      <c r="I85" s="32" t="n"/>
      <c r="J85" s="32" t="n"/>
      <c r="K85" s="32" t="n"/>
      <c r="L85" s="32" t="n"/>
      <c r="M85" s="32" t="n"/>
      <c r="N85" s="32" t="n"/>
      <c r="O85" s="33">
        <f>IF(OR($C85="",$N85=""),"",TODAY()-$N85)</f>
        <v/>
      </c>
    </row>
    <row r="86" ht="30" customHeight="1">
      <c r="A86" s="12">
        <f>IF($C86="","","R-"&amp;TEXT(ROW()-4,"000"))</f>
        <v/>
      </c>
      <c r="B86" s="34" t="n"/>
      <c r="C86" s="34" t="n"/>
      <c r="D86" s="34" t="n"/>
      <c r="E86" s="34" t="n"/>
      <c r="F86" s="34" t="n"/>
      <c r="G86" s="35">
        <f>IF(OR($C86="",$E86="",$F86=""),"",$E86*$F86)</f>
        <v/>
      </c>
      <c r="H86" s="35">
        <f>IF($G86="","",IF($L86="Closed","Green",IF($G86&gt;=15,"Red",IF($G86&gt;=8,"Amber","Green"))))</f>
        <v/>
      </c>
      <c r="I86" s="34" t="n"/>
      <c r="J86" s="34" t="n"/>
      <c r="K86" s="34" t="n"/>
      <c r="L86" s="34" t="n"/>
      <c r="M86" s="34" t="n"/>
      <c r="N86" s="34" t="n"/>
      <c r="O86" s="35">
        <f>IF(OR($C86="",$N86=""),"",TODAY()-$N86)</f>
        <v/>
      </c>
    </row>
    <row r="87" ht="30" customHeight="1">
      <c r="A87" s="10">
        <f>IF($C87="","","R-"&amp;TEXT(ROW()-4,"000"))</f>
        <v/>
      </c>
      <c r="B87" s="32" t="n"/>
      <c r="C87" s="32" t="n"/>
      <c r="D87" s="32" t="n"/>
      <c r="E87" s="32" t="n"/>
      <c r="F87" s="32" t="n"/>
      <c r="G87" s="33">
        <f>IF(OR($C87="",$E87="",$F87=""),"",$E87*$F87)</f>
        <v/>
      </c>
      <c r="H87" s="33">
        <f>IF($G87="","",IF($L87="Closed","Green",IF($G87&gt;=15,"Red",IF($G87&gt;=8,"Amber","Green"))))</f>
        <v/>
      </c>
      <c r="I87" s="32" t="n"/>
      <c r="J87" s="32" t="n"/>
      <c r="K87" s="32" t="n"/>
      <c r="L87" s="32" t="n"/>
      <c r="M87" s="32" t="n"/>
      <c r="N87" s="32" t="n"/>
      <c r="O87" s="33">
        <f>IF(OR($C87="",$N87=""),"",TODAY()-$N87)</f>
        <v/>
      </c>
    </row>
    <row r="88" ht="30" customHeight="1">
      <c r="A88" s="12">
        <f>IF($C88="","","R-"&amp;TEXT(ROW()-4,"000"))</f>
        <v/>
      </c>
      <c r="B88" s="34" t="n"/>
      <c r="C88" s="34" t="n"/>
      <c r="D88" s="34" t="n"/>
      <c r="E88" s="34" t="n"/>
      <c r="F88" s="34" t="n"/>
      <c r="G88" s="35">
        <f>IF(OR($C88="",$E88="",$F88=""),"",$E88*$F88)</f>
        <v/>
      </c>
      <c r="H88" s="35">
        <f>IF($G88="","",IF($L88="Closed","Green",IF($G88&gt;=15,"Red",IF($G88&gt;=8,"Amber","Green"))))</f>
        <v/>
      </c>
      <c r="I88" s="34" t="n"/>
      <c r="J88" s="34" t="n"/>
      <c r="K88" s="34" t="n"/>
      <c r="L88" s="34" t="n"/>
      <c r="M88" s="34" t="n"/>
      <c r="N88" s="34" t="n"/>
      <c r="O88" s="35">
        <f>IF(OR($C88="",$N88=""),"",TODAY()-$N88)</f>
        <v/>
      </c>
    </row>
    <row r="89" ht="30" customHeight="1">
      <c r="A89" s="10">
        <f>IF($C89="","","R-"&amp;TEXT(ROW()-4,"000"))</f>
        <v/>
      </c>
      <c r="B89" s="32" t="n"/>
      <c r="C89" s="32" t="n"/>
      <c r="D89" s="32" t="n"/>
      <c r="E89" s="32" t="n"/>
      <c r="F89" s="32" t="n"/>
      <c r="G89" s="33">
        <f>IF(OR($C89="",$E89="",$F89=""),"",$E89*$F89)</f>
        <v/>
      </c>
      <c r="H89" s="33">
        <f>IF($G89="","",IF($L89="Closed","Green",IF($G89&gt;=15,"Red",IF($G89&gt;=8,"Amber","Green"))))</f>
        <v/>
      </c>
      <c r="I89" s="32" t="n"/>
      <c r="J89" s="32" t="n"/>
      <c r="K89" s="32" t="n"/>
      <c r="L89" s="32" t="n"/>
      <c r="M89" s="32" t="n"/>
      <c r="N89" s="32" t="n"/>
      <c r="O89" s="33">
        <f>IF(OR($C89="",$N89=""),"",TODAY()-$N89)</f>
        <v/>
      </c>
    </row>
    <row r="90" ht="30" customHeight="1">
      <c r="A90" s="12">
        <f>IF($C90="","","R-"&amp;TEXT(ROW()-4,"000"))</f>
        <v/>
      </c>
      <c r="B90" s="34" t="n"/>
      <c r="C90" s="34" t="n"/>
      <c r="D90" s="34" t="n"/>
      <c r="E90" s="34" t="n"/>
      <c r="F90" s="34" t="n"/>
      <c r="G90" s="35">
        <f>IF(OR($C90="",$E90="",$F90=""),"",$E90*$F90)</f>
        <v/>
      </c>
      <c r="H90" s="35">
        <f>IF($G90="","",IF($L90="Closed","Green",IF($G90&gt;=15,"Red",IF($G90&gt;=8,"Amber","Green"))))</f>
        <v/>
      </c>
      <c r="I90" s="34" t="n"/>
      <c r="J90" s="34" t="n"/>
      <c r="K90" s="34" t="n"/>
      <c r="L90" s="34" t="n"/>
      <c r="M90" s="34" t="n"/>
      <c r="N90" s="34" t="n"/>
      <c r="O90" s="35">
        <f>IF(OR($C90="",$N90=""),"",TODAY()-$N90)</f>
        <v/>
      </c>
    </row>
    <row r="91" ht="30" customHeight="1">
      <c r="A91" s="10">
        <f>IF($C91="","","R-"&amp;TEXT(ROW()-4,"000"))</f>
        <v/>
      </c>
      <c r="B91" s="32" t="n"/>
      <c r="C91" s="32" t="n"/>
      <c r="D91" s="32" t="n"/>
      <c r="E91" s="32" t="n"/>
      <c r="F91" s="32" t="n"/>
      <c r="G91" s="33">
        <f>IF(OR($C91="",$E91="",$F91=""),"",$E91*$F91)</f>
        <v/>
      </c>
      <c r="H91" s="33">
        <f>IF($G91="","",IF($L91="Closed","Green",IF($G91&gt;=15,"Red",IF($G91&gt;=8,"Amber","Green"))))</f>
        <v/>
      </c>
      <c r="I91" s="32" t="n"/>
      <c r="J91" s="32" t="n"/>
      <c r="K91" s="32" t="n"/>
      <c r="L91" s="32" t="n"/>
      <c r="M91" s="32" t="n"/>
      <c r="N91" s="32" t="n"/>
      <c r="O91" s="33">
        <f>IF(OR($C91="",$N91=""),"",TODAY()-$N91)</f>
        <v/>
      </c>
    </row>
    <row r="92" ht="30" customHeight="1">
      <c r="A92" s="12">
        <f>IF($C92="","","R-"&amp;TEXT(ROW()-4,"000"))</f>
        <v/>
      </c>
      <c r="B92" s="34" t="n"/>
      <c r="C92" s="34" t="n"/>
      <c r="D92" s="34" t="n"/>
      <c r="E92" s="34" t="n"/>
      <c r="F92" s="34" t="n"/>
      <c r="G92" s="35">
        <f>IF(OR($C92="",$E92="",$F92=""),"",$E92*$F92)</f>
        <v/>
      </c>
      <c r="H92" s="35">
        <f>IF($G92="","",IF($L92="Closed","Green",IF($G92&gt;=15,"Red",IF($G92&gt;=8,"Amber","Green"))))</f>
        <v/>
      </c>
      <c r="I92" s="34" t="n"/>
      <c r="J92" s="34" t="n"/>
      <c r="K92" s="34" t="n"/>
      <c r="L92" s="34" t="n"/>
      <c r="M92" s="34" t="n"/>
      <c r="N92" s="34" t="n"/>
      <c r="O92" s="35">
        <f>IF(OR($C92="",$N92=""),"",TODAY()-$N92)</f>
        <v/>
      </c>
    </row>
    <row r="93" ht="30" customHeight="1">
      <c r="A93" s="10">
        <f>IF($C93="","","R-"&amp;TEXT(ROW()-4,"000"))</f>
        <v/>
      </c>
      <c r="B93" s="32" t="n"/>
      <c r="C93" s="32" t="n"/>
      <c r="D93" s="32" t="n"/>
      <c r="E93" s="32" t="n"/>
      <c r="F93" s="32" t="n"/>
      <c r="G93" s="33">
        <f>IF(OR($C93="",$E93="",$F93=""),"",$E93*$F93)</f>
        <v/>
      </c>
      <c r="H93" s="33">
        <f>IF($G93="","",IF($L93="Closed","Green",IF($G93&gt;=15,"Red",IF($G93&gt;=8,"Amber","Green"))))</f>
        <v/>
      </c>
      <c r="I93" s="32" t="n"/>
      <c r="J93" s="32" t="n"/>
      <c r="K93" s="32" t="n"/>
      <c r="L93" s="32" t="n"/>
      <c r="M93" s="32" t="n"/>
      <c r="N93" s="32" t="n"/>
      <c r="O93" s="33">
        <f>IF(OR($C93="",$N93=""),"",TODAY()-$N93)</f>
        <v/>
      </c>
    </row>
    <row r="94" ht="30" customHeight="1">
      <c r="A94" s="12">
        <f>IF($C94="","","R-"&amp;TEXT(ROW()-4,"000"))</f>
        <v/>
      </c>
      <c r="B94" s="34" t="n"/>
      <c r="C94" s="34" t="n"/>
      <c r="D94" s="34" t="n"/>
      <c r="E94" s="34" t="n"/>
      <c r="F94" s="34" t="n"/>
      <c r="G94" s="35">
        <f>IF(OR($C94="",$E94="",$F94=""),"",$E94*$F94)</f>
        <v/>
      </c>
      <c r="H94" s="35">
        <f>IF($G94="","",IF($L94="Closed","Green",IF($G94&gt;=15,"Red",IF($G94&gt;=8,"Amber","Green"))))</f>
        <v/>
      </c>
      <c r="I94" s="34" t="n"/>
      <c r="J94" s="34" t="n"/>
      <c r="K94" s="34" t="n"/>
      <c r="L94" s="34" t="n"/>
      <c r="M94" s="34" t="n"/>
      <c r="N94" s="34" t="n"/>
      <c r="O94" s="35">
        <f>IF(OR($C94="",$N94=""),"",TODAY()-$N94)</f>
        <v/>
      </c>
    </row>
    <row r="95" ht="30" customHeight="1">
      <c r="A95" s="10">
        <f>IF($C95="","","R-"&amp;TEXT(ROW()-4,"000"))</f>
        <v/>
      </c>
      <c r="B95" s="32" t="n"/>
      <c r="C95" s="32" t="n"/>
      <c r="D95" s="32" t="n"/>
      <c r="E95" s="32" t="n"/>
      <c r="F95" s="32" t="n"/>
      <c r="G95" s="33">
        <f>IF(OR($C95="",$E95="",$F95=""),"",$E95*$F95)</f>
        <v/>
      </c>
      <c r="H95" s="33">
        <f>IF($G95="","",IF($L95="Closed","Green",IF($G95&gt;=15,"Red",IF($G95&gt;=8,"Amber","Green"))))</f>
        <v/>
      </c>
      <c r="I95" s="32" t="n"/>
      <c r="J95" s="32" t="n"/>
      <c r="K95" s="32" t="n"/>
      <c r="L95" s="32" t="n"/>
      <c r="M95" s="32" t="n"/>
      <c r="N95" s="32" t="n"/>
      <c r="O95" s="33">
        <f>IF(OR($C95="",$N95=""),"",TODAY()-$N95)</f>
        <v/>
      </c>
    </row>
    <row r="96" ht="30" customHeight="1">
      <c r="A96" s="12">
        <f>IF($C96="","","R-"&amp;TEXT(ROW()-4,"000"))</f>
        <v/>
      </c>
      <c r="B96" s="34" t="n"/>
      <c r="C96" s="34" t="n"/>
      <c r="D96" s="34" t="n"/>
      <c r="E96" s="34" t="n"/>
      <c r="F96" s="34" t="n"/>
      <c r="G96" s="35">
        <f>IF(OR($C96="",$E96="",$F96=""),"",$E96*$F96)</f>
        <v/>
      </c>
      <c r="H96" s="35">
        <f>IF($G96="","",IF($L96="Closed","Green",IF($G96&gt;=15,"Red",IF($G96&gt;=8,"Amber","Green"))))</f>
        <v/>
      </c>
      <c r="I96" s="34" t="n"/>
      <c r="J96" s="34" t="n"/>
      <c r="K96" s="34" t="n"/>
      <c r="L96" s="34" t="n"/>
      <c r="M96" s="34" t="n"/>
      <c r="N96" s="34" t="n"/>
      <c r="O96" s="35">
        <f>IF(OR($C96="",$N96=""),"",TODAY()-$N96)</f>
        <v/>
      </c>
    </row>
    <row r="97" ht="30" customHeight="1">
      <c r="A97" s="10">
        <f>IF($C97="","","R-"&amp;TEXT(ROW()-4,"000"))</f>
        <v/>
      </c>
      <c r="B97" s="32" t="n"/>
      <c r="C97" s="32" t="n"/>
      <c r="D97" s="32" t="n"/>
      <c r="E97" s="32" t="n"/>
      <c r="F97" s="32" t="n"/>
      <c r="G97" s="33">
        <f>IF(OR($C97="",$E97="",$F97=""),"",$E97*$F97)</f>
        <v/>
      </c>
      <c r="H97" s="33">
        <f>IF($G97="","",IF($L97="Closed","Green",IF($G97&gt;=15,"Red",IF($G97&gt;=8,"Amber","Green"))))</f>
        <v/>
      </c>
      <c r="I97" s="32" t="n"/>
      <c r="J97" s="32" t="n"/>
      <c r="K97" s="32" t="n"/>
      <c r="L97" s="32" t="n"/>
      <c r="M97" s="32" t="n"/>
      <c r="N97" s="32" t="n"/>
      <c r="O97" s="33">
        <f>IF(OR($C97="",$N97=""),"",TODAY()-$N97)</f>
        <v/>
      </c>
    </row>
    <row r="98" ht="30" customHeight="1">
      <c r="A98" s="12">
        <f>IF($C98="","","R-"&amp;TEXT(ROW()-4,"000"))</f>
        <v/>
      </c>
      <c r="B98" s="34" t="n"/>
      <c r="C98" s="34" t="n"/>
      <c r="D98" s="34" t="n"/>
      <c r="E98" s="34" t="n"/>
      <c r="F98" s="34" t="n"/>
      <c r="G98" s="35">
        <f>IF(OR($C98="",$E98="",$F98=""),"",$E98*$F98)</f>
        <v/>
      </c>
      <c r="H98" s="35">
        <f>IF($G98="","",IF($L98="Closed","Green",IF($G98&gt;=15,"Red",IF($G98&gt;=8,"Amber","Green"))))</f>
        <v/>
      </c>
      <c r="I98" s="34" t="n"/>
      <c r="J98" s="34" t="n"/>
      <c r="K98" s="34" t="n"/>
      <c r="L98" s="34" t="n"/>
      <c r="M98" s="34" t="n"/>
      <c r="N98" s="34" t="n"/>
      <c r="O98" s="35">
        <f>IF(OR($C98="",$N98=""),"",TODAY()-$N98)</f>
        <v/>
      </c>
    </row>
    <row r="99" ht="30" customHeight="1">
      <c r="A99" s="10">
        <f>IF($C99="","","R-"&amp;TEXT(ROW()-4,"000"))</f>
        <v/>
      </c>
      <c r="B99" s="32" t="n"/>
      <c r="C99" s="32" t="n"/>
      <c r="D99" s="32" t="n"/>
      <c r="E99" s="32" t="n"/>
      <c r="F99" s="32" t="n"/>
      <c r="G99" s="33">
        <f>IF(OR($C99="",$E99="",$F99=""),"",$E99*$F99)</f>
        <v/>
      </c>
      <c r="H99" s="33">
        <f>IF($G99="","",IF($L99="Closed","Green",IF($G99&gt;=15,"Red",IF($G99&gt;=8,"Amber","Green"))))</f>
        <v/>
      </c>
      <c r="I99" s="32" t="n"/>
      <c r="J99" s="32" t="n"/>
      <c r="K99" s="32" t="n"/>
      <c r="L99" s="32" t="n"/>
      <c r="M99" s="32" t="n"/>
      <c r="N99" s="32" t="n"/>
      <c r="O99" s="33">
        <f>IF(OR($C99="",$N99=""),"",TODAY()-$N99)</f>
        <v/>
      </c>
    </row>
    <row r="100" ht="30" customHeight="1">
      <c r="A100" s="12">
        <f>IF($C100="","","R-"&amp;TEXT(ROW()-4,"000"))</f>
        <v/>
      </c>
      <c r="B100" s="34" t="n"/>
      <c r="C100" s="34" t="n"/>
      <c r="D100" s="34" t="n"/>
      <c r="E100" s="34" t="n"/>
      <c r="F100" s="34" t="n"/>
      <c r="G100" s="35">
        <f>IF(OR($C100="",$E100="",$F100=""),"",$E100*$F100)</f>
        <v/>
      </c>
      <c r="H100" s="35">
        <f>IF($G100="","",IF($L100="Closed","Green",IF($G100&gt;=15,"Red",IF($G100&gt;=8,"Amber","Green"))))</f>
        <v/>
      </c>
      <c r="I100" s="34" t="n"/>
      <c r="J100" s="34" t="n"/>
      <c r="K100" s="34" t="n"/>
      <c r="L100" s="34" t="n"/>
      <c r="M100" s="34" t="n"/>
      <c r="N100" s="34" t="n"/>
      <c r="O100" s="35">
        <f>IF(OR($C100="",$N100=""),"",TODAY()-$N100)</f>
        <v/>
      </c>
    </row>
    <row r="101" ht="30" customHeight="1">
      <c r="A101" s="10">
        <f>IF($C101="","","R-"&amp;TEXT(ROW()-4,"000"))</f>
        <v/>
      </c>
      <c r="B101" s="32" t="n"/>
      <c r="C101" s="32" t="n"/>
      <c r="D101" s="32" t="n"/>
      <c r="E101" s="32" t="n"/>
      <c r="F101" s="32" t="n"/>
      <c r="G101" s="33">
        <f>IF(OR($C101="",$E101="",$F101=""),"",$E101*$F101)</f>
        <v/>
      </c>
      <c r="H101" s="33">
        <f>IF($G101="","",IF($L101="Closed","Green",IF($G101&gt;=15,"Red",IF($G101&gt;=8,"Amber","Green"))))</f>
        <v/>
      </c>
      <c r="I101" s="32" t="n"/>
      <c r="J101" s="32" t="n"/>
      <c r="K101" s="32" t="n"/>
      <c r="L101" s="32" t="n"/>
      <c r="M101" s="32" t="n"/>
      <c r="N101" s="32" t="n"/>
      <c r="O101" s="33">
        <f>IF(OR($C101="",$N101=""),"",TODAY()-$N101)</f>
        <v/>
      </c>
    </row>
    <row r="102" ht="30" customHeight="1">
      <c r="A102" s="12">
        <f>IF($C102="","","R-"&amp;TEXT(ROW()-4,"000"))</f>
        <v/>
      </c>
      <c r="B102" s="34" t="n"/>
      <c r="C102" s="34" t="n"/>
      <c r="D102" s="34" t="n"/>
      <c r="E102" s="34" t="n"/>
      <c r="F102" s="34" t="n"/>
      <c r="G102" s="35">
        <f>IF(OR($C102="",$E102="",$F102=""),"",$E102*$F102)</f>
        <v/>
      </c>
      <c r="H102" s="35">
        <f>IF($G102="","",IF($L102="Closed","Green",IF($G102&gt;=15,"Red",IF($G102&gt;=8,"Amber","Green"))))</f>
        <v/>
      </c>
      <c r="I102" s="34" t="n"/>
      <c r="J102" s="34" t="n"/>
      <c r="K102" s="34" t="n"/>
      <c r="L102" s="34" t="n"/>
      <c r="M102" s="34" t="n"/>
      <c r="N102" s="34" t="n"/>
      <c r="O102" s="35">
        <f>IF(OR($C102="",$N102=""),"",TODAY()-$N102)</f>
        <v/>
      </c>
    </row>
    <row r="103" ht="30" customHeight="1">
      <c r="A103" s="10">
        <f>IF($C103="","","R-"&amp;TEXT(ROW()-4,"000"))</f>
        <v/>
      </c>
      <c r="B103" s="32" t="n"/>
      <c r="C103" s="32" t="n"/>
      <c r="D103" s="32" t="n"/>
      <c r="E103" s="32" t="n"/>
      <c r="F103" s="32" t="n"/>
      <c r="G103" s="33">
        <f>IF(OR($C103="",$E103="",$F103=""),"",$E103*$F103)</f>
        <v/>
      </c>
      <c r="H103" s="33">
        <f>IF($G103="","",IF($L103="Closed","Green",IF($G103&gt;=15,"Red",IF($G103&gt;=8,"Amber","Green"))))</f>
        <v/>
      </c>
      <c r="I103" s="32" t="n"/>
      <c r="J103" s="32" t="n"/>
      <c r="K103" s="32" t="n"/>
      <c r="L103" s="32" t="n"/>
      <c r="M103" s="32" t="n"/>
      <c r="N103" s="32" t="n"/>
      <c r="O103" s="33">
        <f>IF(OR($C103="",$N103=""),"",TODAY()-$N103)</f>
        <v/>
      </c>
    </row>
    <row r="104" ht="30" customHeight="1">
      <c r="A104" s="12">
        <f>IF($C104="","","R-"&amp;TEXT(ROW()-4,"000"))</f>
        <v/>
      </c>
      <c r="B104" s="34" t="n"/>
      <c r="C104" s="34" t="n"/>
      <c r="D104" s="34" t="n"/>
      <c r="E104" s="34" t="n"/>
      <c r="F104" s="34" t="n"/>
      <c r="G104" s="35">
        <f>IF(OR($C104="",$E104="",$F104=""),"",$E104*$F104)</f>
        <v/>
      </c>
      <c r="H104" s="35">
        <f>IF($G104="","",IF($L104="Closed","Green",IF($G104&gt;=15,"Red",IF($G104&gt;=8,"Amber","Green"))))</f>
        <v/>
      </c>
      <c r="I104" s="34" t="n"/>
      <c r="J104" s="34" t="n"/>
      <c r="K104" s="34" t="n"/>
      <c r="L104" s="34" t="n"/>
      <c r="M104" s="34" t="n"/>
      <c r="N104" s="34" t="n"/>
      <c r="O104" s="35">
        <f>IF(OR($C104="",$N104=""),"",TODAY()-$N104)</f>
        <v/>
      </c>
    </row>
    <row r="105" ht="30" customHeight="1">
      <c r="A105" s="10">
        <f>IF($C105="","","R-"&amp;TEXT(ROW()-4,"000"))</f>
        <v/>
      </c>
      <c r="B105" s="32" t="n"/>
      <c r="C105" s="32" t="n"/>
      <c r="D105" s="32" t="n"/>
      <c r="E105" s="32" t="n"/>
      <c r="F105" s="32" t="n"/>
      <c r="G105" s="33">
        <f>IF(OR($C105="",$E105="",$F105=""),"",$E105*$F105)</f>
        <v/>
      </c>
      <c r="H105" s="33">
        <f>IF($G105="","",IF($L105="Closed","Green",IF($G105&gt;=15,"Red",IF($G105&gt;=8,"Amber","Green"))))</f>
        <v/>
      </c>
      <c r="I105" s="32" t="n"/>
      <c r="J105" s="32" t="n"/>
      <c r="K105" s="32" t="n"/>
      <c r="L105" s="32" t="n"/>
      <c r="M105" s="32" t="n"/>
      <c r="N105" s="32" t="n"/>
      <c r="O105" s="33">
        <f>IF(OR($C105="",$N105=""),"",TODAY()-$N105)</f>
        <v/>
      </c>
    </row>
    <row r="106" ht="30" customHeight="1">
      <c r="A106" s="12">
        <f>IF($C106="","","R-"&amp;TEXT(ROW()-4,"000"))</f>
        <v/>
      </c>
      <c r="B106" s="34" t="n"/>
      <c r="C106" s="34" t="n"/>
      <c r="D106" s="34" t="n"/>
      <c r="E106" s="34" t="n"/>
      <c r="F106" s="34" t="n"/>
      <c r="G106" s="35">
        <f>IF(OR($C106="",$E106="",$F106=""),"",$E106*$F106)</f>
        <v/>
      </c>
      <c r="H106" s="35">
        <f>IF($G106="","",IF($L106="Closed","Green",IF($G106&gt;=15,"Red",IF($G106&gt;=8,"Amber","Green"))))</f>
        <v/>
      </c>
      <c r="I106" s="34" t="n"/>
      <c r="J106" s="34" t="n"/>
      <c r="K106" s="34" t="n"/>
      <c r="L106" s="34" t="n"/>
      <c r="M106" s="34" t="n"/>
      <c r="N106" s="34" t="n"/>
      <c r="O106" s="35">
        <f>IF(OR($C106="",$N106=""),"",TODAY()-$N106)</f>
        <v/>
      </c>
    </row>
    <row r="107" ht="30" customHeight="1">
      <c r="A107" s="10">
        <f>IF($C107="","","R-"&amp;TEXT(ROW()-4,"000"))</f>
        <v/>
      </c>
      <c r="B107" s="32" t="n"/>
      <c r="C107" s="32" t="n"/>
      <c r="D107" s="32" t="n"/>
      <c r="E107" s="32" t="n"/>
      <c r="F107" s="32" t="n"/>
      <c r="G107" s="33">
        <f>IF(OR($C107="",$E107="",$F107=""),"",$E107*$F107)</f>
        <v/>
      </c>
      <c r="H107" s="33">
        <f>IF($G107="","",IF($L107="Closed","Green",IF($G107&gt;=15,"Red",IF($G107&gt;=8,"Amber","Green"))))</f>
        <v/>
      </c>
      <c r="I107" s="32" t="n"/>
      <c r="J107" s="32" t="n"/>
      <c r="K107" s="32" t="n"/>
      <c r="L107" s="32" t="n"/>
      <c r="M107" s="32" t="n"/>
      <c r="N107" s="32" t="n"/>
      <c r="O107" s="33">
        <f>IF(OR($C107="",$N107=""),"",TODAY()-$N107)</f>
        <v/>
      </c>
    </row>
    <row r="108" ht="30" customHeight="1">
      <c r="A108" s="12">
        <f>IF($C108="","","R-"&amp;TEXT(ROW()-4,"000"))</f>
        <v/>
      </c>
      <c r="B108" s="34" t="n"/>
      <c r="C108" s="34" t="n"/>
      <c r="D108" s="34" t="n"/>
      <c r="E108" s="34" t="n"/>
      <c r="F108" s="34" t="n"/>
      <c r="G108" s="35">
        <f>IF(OR($C108="",$E108="",$F108=""),"",$E108*$F108)</f>
        <v/>
      </c>
      <c r="H108" s="35">
        <f>IF($G108="","",IF($L108="Closed","Green",IF($G108&gt;=15,"Red",IF($G108&gt;=8,"Amber","Green"))))</f>
        <v/>
      </c>
      <c r="I108" s="34" t="n"/>
      <c r="J108" s="34" t="n"/>
      <c r="K108" s="34" t="n"/>
      <c r="L108" s="34" t="n"/>
      <c r="M108" s="34" t="n"/>
      <c r="N108" s="34" t="n"/>
      <c r="O108" s="35">
        <f>IF(OR($C108="",$N108=""),"",TODAY()-$N108)</f>
        <v/>
      </c>
    </row>
    <row r="109" ht="30" customHeight="1">
      <c r="A109" s="10">
        <f>IF($C109="","","R-"&amp;TEXT(ROW()-4,"000"))</f>
        <v/>
      </c>
      <c r="B109" s="32" t="n"/>
      <c r="C109" s="32" t="n"/>
      <c r="D109" s="32" t="n"/>
      <c r="E109" s="32" t="n"/>
      <c r="F109" s="32" t="n"/>
      <c r="G109" s="33">
        <f>IF(OR($C109="",$E109="",$F109=""),"",$E109*$F109)</f>
        <v/>
      </c>
      <c r="H109" s="33">
        <f>IF($G109="","",IF($L109="Closed","Green",IF($G109&gt;=15,"Red",IF($G109&gt;=8,"Amber","Green"))))</f>
        <v/>
      </c>
      <c r="I109" s="32" t="n"/>
      <c r="J109" s="32" t="n"/>
      <c r="K109" s="32" t="n"/>
      <c r="L109" s="32" t="n"/>
      <c r="M109" s="32" t="n"/>
      <c r="N109" s="32" t="n"/>
      <c r="O109" s="33">
        <f>IF(OR($C109="",$N109=""),"",TODAY()-$N109)</f>
        <v/>
      </c>
    </row>
    <row r="110" ht="30" customHeight="1">
      <c r="A110" s="12">
        <f>IF($C110="","","R-"&amp;TEXT(ROW()-4,"000"))</f>
        <v/>
      </c>
      <c r="B110" s="34" t="n"/>
      <c r="C110" s="34" t="n"/>
      <c r="D110" s="34" t="n"/>
      <c r="E110" s="34" t="n"/>
      <c r="F110" s="34" t="n"/>
      <c r="G110" s="35">
        <f>IF(OR($C110="",$E110="",$F110=""),"",$E110*$F110)</f>
        <v/>
      </c>
      <c r="H110" s="35">
        <f>IF($G110="","",IF($L110="Closed","Green",IF($G110&gt;=15,"Red",IF($G110&gt;=8,"Amber","Green"))))</f>
        <v/>
      </c>
      <c r="I110" s="34" t="n"/>
      <c r="J110" s="34" t="n"/>
      <c r="K110" s="34" t="n"/>
      <c r="L110" s="34" t="n"/>
      <c r="M110" s="34" t="n"/>
      <c r="N110" s="34" t="n"/>
      <c r="O110" s="35">
        <f>IF(OR($C110="",$N110=""),"",TODAY()-$N110)</f>
        <v/>
      </c>
    </row>
    <row r="111" ht="30" customHeight="1">
      <c r="A111" s="10">
        <f>IF($C111="","","R-"&amp;TEXT(ROW()-4,"000"))</f>
        <v/>
      </c>
      <c r="B111" s="32" t="n"/>
      <c r="C111" s="32" t="n"/>
      <c r="D111" s="32" t="n"/>
      <c r="E111" s="32" t="n"/>
      <c r="F111" s="32" t="n"/>
      <c r="G111" s="33">
        <f>IF(OR($C111="",$E111="",$F111=""),"",$E111*$F111)</f>
        <v/>
      </c>
      <c r="H111" s="33">
        <f>IF($G111="","",IF($L111="Closed","Green",IF($G111&gt;=15,"Red",IF($G111&gt;=8,"Amber","Green"))))</f>
        <v/>
      </c>
      <c r="I111" s="32" t="n"/>
      <c r="J111" s="32" t="n"/>
      <c r="K111" s="32" t="n"/>
      <c r="L111" s="32" t="n"/>
      <c r="M111" s="32" t="n"/>
      <c r="N111" s="32" t="n"/>
      <c r="O111" s="33">
        <f>IF(OR($C111="",$N111=""),"",TODAY()-$N111)</f>
        <v/>
      </c>
    </row>
    <row r="112" ht="30" customHeight="1">
      <c r="A112" s="12">
        <f>IF($C112="","","R-"&amp;TEXT(ROW()-4,"000"))</f>
        <v/>
      </c>
      <c r="B112" s="34" t="n"/>
      <c r="C112" s="34" t="n"/>
      <c r="D112" s="34" t="n"/>
      <c r="E112" s="34" t="n"/>
      <c r="F112" s="34" t="n"/>
      <c r="G112" s="35">
        <f>IF(OR($C112="",$E112="",$F112=""),"",$E112*$F112)</f>
        <v/>
      </c>
      <c r="H112" s="35">
        <f>IF($G112="","",IF($L112="Closed","Green",IF($G112&gt;=15,"Red",IF($G112&gt;=8,"Amber","Green"))))</f>
        <v/>
      </c>
      <c r="I112" s="34" t="n"/>
      <c r="J112" s="34" t="n"/>
      <c r="K112" s="34" t="n"/>
      <c r="L112" s="34" t="n"/>
      <c r="M112" s="34" t="n"/>
      <c r="N112" s="34" t="n"/>
      <c r="O112" s="35">
        <f>IF(OR($C112="",$N112=""),"",TODAY()-$N112)</f>
        <v/>
      </c>
    </row>
    <row r="113" ht="30" customHeight="1">
      <c r="A113" s="10">
        <f>IF($C113="","","R-"&amp;TEXT(ROW()-4,"000"))</f>
        <v/>
      </c>
      <c r="B113" s="32" t="n"/>
      <c r="C113" s="32" t="n"/>
      <c r="D113" s="32" t="n"/>
      <c r="E113" s="32" t="n"/>
      <c r="F113" s="32" t="n"/>
      <c r="G113" s="33">
        <f>IF(OR($C113="",$E113="",$F113=""),"",$E113*$F113)</f>
        <v/>
      </c>
      <c r="H113" s="33">
        <f>IF($G113="","",IF($L113="Closed","Green",IF($G113&gt;=15,"Red",IF($G113&gt;=8,"Amber","Green"))))</f>
        <v/>
      </c>
      <c r="I113" s="32" t="n"/>
      <c r="J113" s="32" t="n"/>
      <c r="K113" s="32" t="n"/>
      <c r="L113" s="32" t="n"/>
      <c r="M113" s="32" t="n"/>
      <c r="N113" s="32" t="n"/>
      <c r="O113" s="33">
        <f>IF(OR($C113="",$N113=""),"",TODAY()-$N113)</f>
        <v/>
      </c>
    </row>
    <row r="114" ht="30" customHeight="1">
      <c r="A114" s="12">
        <f>IF($C114="","","R-"&amp;TEXT(ROW()-4,"000"))</f>
        <v/>
      </c>
      <c r="B114" s="34" t="n"/>
      <c r="C114" s="34" t="n"/>
      <c r="D114" s="34" t="n"/>
      <c r="E114" s="34" t="n"/>
      <c r="F114" s="34" t="n"/>
      <c r="G114" s="35">
        <f>IF(OR($C114="",$E114="",$F114=""),"",$E114*$F114)</f>
        <v/>
      </c>
      <c r="H114" s="35">
        <f>IF($G114="","",IF($L114="Closed","Green",IF($G114&gt;=15,"Red",IF($G114&gt;=8,"Amber","Green"))))</f>
        <v/>
      </c>
      <c r="I114" s="34" t="n"/>
      <c r="J114" s="34" t="n"/>
      <c r="K114" s="34" t="n"/>
      <c r="L114" s="34" t="n"/>
      <c r="M114" s="34" t="n"/>
      <c r="N114" s="34" t="n"/>
      <c r="O114" s="35">
        <f>IF(OR($C114="",$N114=""),"",TODAY()-$N114)</f>
        <v/>
      </c>
    </row>
    <row r="115" ht="30" customHeight="1">
      <c r="A115" s="10">
        <f>IF($C115="","","R-"&amp;TEXT(ROW()-4,"000"))</f>
        <v/>
      </c>
      <c r="B115" s="32" t="n"/>
      <c r="C115" s="32" t="n"/>
      <c r="D115" s="32" t="n"/>
      <c r="E115" s="32" t="n"/>
      <c r="F115" s="32" t="n"/>
      <c r="G115" s="33">
        <f>IF(OR($C115="",$E115="",$F115=""),"",$E115*$F115)</f>
        <v/>
      </c>
      <c r="H115" s="33">
        <f>IF($G115="","",IF($L115="Closed","Green",IF($G115&gt;=15,"Red",IF($G115&gt;=8,"Amber","Green"))))</f>
        <v/>
      </c>
      <c r="I115" s="32" t="n"/>
      <c r="J115" s="32" t="n"/>
      <c r="K115" s="32" t="n"/>
      <c r="L115" s="32" t="n"/>
      <c r="M115" s="32" t="n"/>
      <c r="N115" s="32" t="n"/>
      <c r="O115" s="33">
        <f>IF(OR($C115="",$N115=""),"",TODAY()-$N115)</f>
        <v/>
      </c>
    </row>
    <row r="116" ht="30" customHeight="1">
      <c r="A116" s="12">
        <f>IF($C116="","","R-"&amp;TEXT(ROW()-4,"000"))</f>
        <v/>
      </c>
      <c r="B116" s="34" t="n"/>
      <c r="C116" s="34" t="n"/>
      <c r="D116" s="34" t="n"/>
      <c r="E116" s="34" t="n"/>
      <c r="F116" s="34" t="n"/>
      <c r="G116" s="35">
        <f>IF(OR($C116="",$E116="",$F116=""),"",$E116*$F116)</f>
        <v/>
      </c>
      <c r="H116" s="35">
        <f>IF($G116="","",IF($L116="Closed","Green",IF($G116&gt;=15,"Red",IF($G116&gt;=8,"Amber","Green"))))</f>
        <v/>
      </c>
      <c r="I116" s="34" t="n"/>
      <c r="J116" s="34" t="n"/>
      <c r="K116" s="34" t="n"/>
      <c r="L116" s="34" t="n"/>
      <c r="M116" s="34" t="n"/>
      <c r="N116" s="34" t="n"/>
      <c r="O116" s="35">
        <f>IF(OR($C116="",$N116=""),"",TODAY()-$N116)</f>
        <v/>
      </c>
    </row>
    <row r="117" ht="30" customHeight="1">
      <c r="A117" s="10">
        <f>IF($C117="","","R-"&amp;TEXT(ROW()-4,"000"))</f>
        <v/>
      </c>
      <c r="B117" s="32" t="n"/>
      <c r="C117" s="32" t="n"/>
      <c r="D117" s="32" t="n"/>
      <c r="E117" s="32" t="n"/>
      <c r="F117" s="32" t="n"/>
      <c r="G117" s="33">
        <f>IF(OR($C117="",$E117="",$F117=""),"",$E117*$F117)</f>
        <v/>
      </c>
      <c r="H117" s="33">
        <f>IF($G117="","",IF($L117="Closed","Green",IF($G117&gt;=15,"Red",IF($G117&gt;=8,"Amber","Green"))))</f>
        <v/>
      </c>
      <c r="I117" s="32" t="n"/>
      <c r="J117" s="32" t="n"/>
      <c r="K117" s="32" t="n"/>
      <c r="L117" s="32" t="n"/>
      <c r="M117" s="32" t="n"/>
      <c r="N117" s="32" t="n"/>
      <c r="O117" s="33">
        <f>IF(OR($C117="",$N117=""),"",TODAY()-$N117)</f>
        <v/>
      </c>
    </row>
    <row r="118" ht="30" customHeight="1">
      <c r="A118" s="12">
        <f>IF($C118="","","R-"&amp;TEXT(ROW()-4,"000"))</f>
        <v/>
      </c>
      <c r="B118" s="34" t="n"/>
      <c r="C118" s="34" t="n"/>
      <c r="D118" s="34" t="n"/>
      <c r="E118" s="34" t="n"/>
      <c r="F118" s="34" t="n"/>
      <c r="G118" s="35">
        <f>IF(OR($C118="",$E118="",$F118=""),"",$E118*$F118)</f>
        <v/>
      </c>
      <c r="H118" s="35">
        <f>IF($G118="","",IF($L118="Closed","Green",IF($G118&gt;=15,"Red",IF($G118&gt;=8,"Amber","Green"))))</f>
        <v/>
      </c>
      <c r="I118" s="34" t="n"/>
      <c r="J118" s="34" t="n"/>
      <c r="K118" s="34" t="n"/>
      <c r="L118" s="34" t="n"/>
      <c r="M118" s="34" t="n"/>
      <c r="N118" s="34" t="n"/>
      <c r="O118" s="35">
        <f>IF(OR($C118="",$N118=""),"",TODAY()-$N118)</f>
        <v/>
      </c>
    </row>
    <row r="119" ht="30" customHeight="1">
      <c r="A119" s="10">
        <f>IF($C119="","","R-"&amp;TEXT(ROW()-4,"000"))</f>
        <v/>
      </c>
      <c r="B119" s="32" t="n"/>
      <c r="C119" s="32" t="n"/>
      <c r="D119" s="32" t="n"/>
      <c r="E119" s="32" t="n"/>
      <c r="F119" s="32" t="n"/>
      <c r="G119" s="33">
        <f>IF(OR($C119="",$E119="",$F119=""),"",$E119*$F119)</f>
        <v/>
      </c>
      <c r="H119" s="33">
        <f>IF($G119="","",IF($L119="Closed","Green",IF($G119&gt;=15,"Red",IF($G119&gt;=8,"Amber","Green"))))</f>
        <v/>
      </c>
      <c r="I119" s="32" t="n"/>
      <c r="J119" s="32" t="n"/>
      <c r="K119" s="32" t="n"/>
      <c r="L119" s="32" t="n"/>
      <c r="M119" s="32" t="n"/>
      <c r="N119" s="32" t="n"/>
      <c r="O119" s="33">
        <f>IF(OR($C119="",$N119=""),"",TODAY()-$N119)</f>
        <v/>
      </c>
    </row>
    <row r="120" ht="30" customHeight="1">
      <c r="A120" s="12">
        <f>IF($C120="","","R-"&amp;TEXT(ROW()-4,"000"))</f>
        <v/>
      </c>
      <c r="B120" s="34" t="n"/>
      <c r="C120" s="34" t="n"/>
      <c r="D120" s="34" t="n"/>
      <c r="E120" s="34" t="n"/>
      <c r="F120" s="34" t="n"/>
      <c r="G120" s="35">
        <f>IF(OR($C120="",$E120="",$F120=""),"",$E120*$F120)</f>
        <v/>
      </c>
      <c r="H120" s="35">
        <f>IF($G120="","",IF($L120="Closed","Green",IF($G120&gt;=15,"Red",IF($G120&gt;=8,"Amber","Green"))))</f>
        <v/>
      </c>
      <c r="I120" s="34" t="n"/>
      <c r="J120" s="34" t="n"/>
      <c r="K120" s="34" t="n"/>
      <c r="L120" s="34" t="n"/>
      <c r="M120" s="34" t="n"/>
      <c r="N120" s="34" t="n"/>
      <c r="O120" s="35">
        <f>IF(OR($C120="",$N120=""),"",TODAY()-$N120)</f>
        <v/>
      </c>
    </row>
    <row r="121" ht="30" customHeight="1">
      <c r="A121" s="10">
        <f>IF($C121="","","R-"&amp;TEXT(ROW()-4,"000"))</f>
        <v/>
      </c>
      <c r="B121" s="32" t="n"/>
      <c r="C121" s="32" t="n"/>
      <c r="D121" s="32" t="n"/>
      <c r="E121" s="32" t="n"/>
      <c r="F121" s="32" t="n"/>
      <c r="G121" s="33">
        <f>IF(OR($C121="",$E121="",$F121=""),"",$E121*$F121)</f>
        <v/>
      </c>
      <c r="H121" s="33">
        <f>IF($G121="","",IF($L121="Closed","Green",IF($G121&gt;=15,"Red",IF($G121&gt;=8,"Amber","Green"))))</f>
        <v/>
      </c>
      <c r="I121" s="32" t="n"/>
      <c r="J121" s="32" t="n"/>
      <c r="K121" s="32" t="n"/>
      <c r="L121" s="32" t="n"/>
      <c r="M121" s="32" t="n"/>
      <c r="N121" s="32" t="n"/>
      <c r="O121" s="33">
        <f>IF(OR($C121="",$N121=""),"",TODAY()-$N121)</f>
        <v/>
      </c>
    </row>
    <row r="122" ht="30" customHeight="1">
      <c r="A122" s="12">
        <f>IF($C122="","","R-"&amp;TEXT(ROW()-4,"000"))</f>
        <v/>
      </c>
      <c r="B122" s="34" t="n"/>
      <c r="C122" s="34" t="n"/>
      <c r="D122" s="34" t="n"/>
      <c r="E122" s="34" t="n"/>
      <c r="F122" s="34" t="n"/>
      <c r="G122" s="35">
        <f>IF(OR($C122="",$E122="",$F122=""),"",$E122*$F122)</f>
        <v/>
      </c>
      <c r="H122" s="35">
        <f>IF($G122="","",IF($L122="Closed","Green",IF($G122&gt;=15,"Red",IF($G122&gt;=8,"Amber","Green"))))</f>
        <v/>
      </c>
      <c r="I122" s="34" t="n"/>
      <c r="J122" s="34" t="n"/>
      <c r="K122" s="34" t="n"/>
      <c r="L122" s="34" t="n"/>
      <c r="M122" s="34" t="n"/>
      <c r="N122" s="34" t="n"/>
      <c r="O122" s="35">
        <f>IF(OR($C122="",$N122=""),"",TODAY()-$N122)</f>
        <v/>
      </c>
    </row>
    <row r="123" ht="30" customHeight="1">
      <c r="A123" s="10">
        <f>IF($C123="","","R-"&amp;TEXT(ROW()-4,"000"))</f>
        <v/>
      </c>
      <c r="B123" s="32" t="n"/>
      <c r="C123" s="32" t="n"/>
      <c r="D123" s="32" t="n"/>
      <c r="E123" s="32" t="n"/>
      <c r="F123" s="32" t="n"/>
      <c r="G123" s="33">
        <f>IF(OR($C123="",$E123="",$F123=""),"",$E123*$F123)</f>
        <v/>
      </c>
      <c r="H123" s="33">
        <f>IF($G123="","",IF($L123="Closed","Green",IF($G123&gt;=15,"Red",IF($G123&gt;=8,"Amber","Green"))))</f>
        <v/>
      </c>
      <c r="I123" s="32" t="n"/>
      <c r="J123" s="32" t="n"/>
      <c r="K123" s="32" t="n"/>
      <c r="L123" s="32" t="n"/>
      <c r="M123" s="32" t="n"/>
      <c r="N123" s="32" t="n"/>
      <c r="O123" s="33">
        <f>IF(OR($C123="",$N123=""),"",TODAY()-$N123)</f>
        <v/>
      </c>
    </row>
    <row r="124" ht="30" customHeight="1">
      <c r="A124" s="12">
        <f>IF($C124="","","R-"&amp;TEXT(ROW()-4,"000"))</f>
        <v/>
      </c>
      <c r="B124" s="34" t="n"/>
      <c r="C124" s="34" t="n"/>
      <c r="D124" s="34" t="n"/>
      <c r="E124" s="34" t="n"/>
      <c r="F124" s="34" t="n"/>
      <c r="G124" s="35">
        <f>IF(OR($C124="",$E124="",$F124=""),"",$E124*$F124)</f>
        <v/>
      </c>
      <c r="H124" s="35">
        <f>IF($G124="","",IF($L124="Closed","Green",IF($G124&gt;=15,"Red",IF($G124&gt;=8,"Amber","Green"))))</f>
        <v/>
      </c>
      <c r="I124" s="34" t="n"/>
      <c r="J124" s="34" t="n"/>
      <c r="K124" s="34" t="n"/>
      <c r="L124" s="34" t="n"/>
      <c r="M124" s="34" t="n"/>
      <c r="N124" s="34" t="n"/>
      <c r="O124" s="35">
        <f>IF(OR($C124="",$N124=""),"",TODAY()-$N124)</f>
        <v/>
      </c>
    </row>
    <row r="125" ht="30" customHeight="1">
      <c r="A125" s="10">
        <f>IF($C125="","","R-"&amp;TEXT(ROW()-4,"000"))</f>
        <v/>
      </c>
      <c r="B125" s="32" t="n"/>
      <c r="C125" s="32" t="n"/>
      <c r="D125" s="32" t="n"/>
      <c r="E125" s="32" t="n"/>
      <c r="F125" s="32" t="n"/>
      <c r="G125" s="33">
        <f>IF(OR($C125="",$E125="",$F125=""),"",$E125*$F125)</f>
        <v/>
      </c>
      <c r="H125" s="33">
        <f>IF($G125="","",IF($L125="Closed","Green",IF($G125&gt;=15,"Red",IF($G125&gt;=8,"Amber","Green"))))</f>
        <v/>
      </c>
      <c r="I125" s="32" t="n"/>
      <c r="J125" s="32" t="n"/>
      <c r="K125" s="32" t="n"/>
      <c r="L125" s="32" t="n"/>
      <c r="M125" s="32" t="n"/>
      <c r="N125" s="32" t="n"/>
      <c r="O125" s="33">
        <f>IF(OR($C125="",$N125=""),"",TODAY()-$N125)</f>
        <v/>
      </c>
    </row>
    <row r="126" ht="30" customHeight="1">
      <c r="A126" s="12">
        <f>IF($C126="","","R-"&amp;TEXT(ROW()-4,"000"))</f>
        <v/>
      </c>
      <c r="B126" s="34" t="n"/>
      <c r="C126" s="34" t="n"/>
      <c r="D126" s="34" t="n"/>
      <c r="E126" s="34" t="n"/>
      <c r="F126" s="34" t="n"/>
      <c r="G126" s="35">
        <f>IF(OR($C126="",$E126="",$F126=""),"",$E126*$F126)</f>
        <v/>
      </c>
      <c r="H126" s="35">
        <f>IF($G126="","",IF($L126="Closed","Green",IF($G126&gt;=15,"Red",IF($G126&gt;=8,"Amber","Green"))))</f>
        <v/>
      </c>
      <c r="I126" s="34" t="n"/>
      <c r="J126" s="34" t="n"/>
      <c r="K126" s="34" t="n"/>
      <c r="L126" s="34" t="n"/>
      <c r="M126" s="34" t="n"/>
      <c r="N126" s="34" t="n"/>
      <c r="O126" s="35">
        <f>IF(OR($C126="",$N126=""),"",TODAY()-$N126)</f>
        <v/>
      </c>
    </row>
    <row r="127" ht="30" customHeight="1">
      <c r="A127" s="10">
        <f>IF($C127="","","R-"&amp;TEXT(ROW()-4,"000"))</f>
        <v/>
      </c>
      <c r="B127" s="32" t="n"/>
      <c r="C127" s="32" t="n"/>
      <c r="D127" s="32" t="n"/>
      <c r="E127" s="32" t="n"/>
      <c r="F127" s="32" t="n"/>
      <c r="G127" s="33">
        <f>IF(OR($C127="",$E127="",$F127=""),"",$E127*$F127)</f>
        <v/>
      </c>
      <c r="H127" s="33">
        <f>IF($G127="","",IF($L127="Closed","Green",IF($G127&gt;=15,"Red",IF($G127&gt;=8,"Amber","Green"))))</f>
        <v/>
      </c>
      <c r="I127" s="32" t="n"/>
      <c r="J127" s="32" t="n"/>
      <c r="K127" s="32" t="n"/>
      <c r="L127" s="32" t="n"/>
      <c r="M127" s="32" t="n"/>
      <c r="N127" s="32" t="n"/>
      <c r="O127" s="33">
        <f>IF(OR($C127="",$N127=""),"",TODAY()-$N127)</f>
        <v/>
      </c>
    </row>
    <row r="128" ht="30" customHeight="1">
      <c r="A128" s="12">
        <f>IF($C128="","","R-"&amp;TEXT(ROW()-4,"000"))</f>
        <v/>
      </c>
      <c r="B128" s="34" t="n"/>
      <c r="C128" s="34" t="n"/>
      <c r="D128" s="34" t="n"/>
      <c r="E128" s="34" t="n"/>
      <c r="F128" s="34" t="n"/>
      <c r="G128" s="35">
        <f>IF(OR($C128="",$E128="",$F128=""),"",$E128*$F128)</f>
        <v/>
      </c>
      <c r="H128" s="35">
        <f>IF($G128="","",IF($L128="Closed","Green",IF($G128&gt;=15,"Red",IF($G128&gt;=8,"Amber","Green"))))</f>
        <v/>
      </c>
      <c r="I128" s="34" t="n"/>
      <c r="J128" s="34" t="n"/>
      <c r="K128" s="34" t="n"/>
      <c r="L128" s="34" t="n"/>
      <c r="M128" s="34" t="n"/>
      <c r="N128" s="34" t="n"/>
      <c r="O128" s="35">
        <f>IF(OR($C128="",$N128=""),"",TODAY()-$N128)</f>
        <v/>
      </c>
    </row>
    <row r="129" ht="30" customHeight="1">
      <c r="A129" s="10">
        <f>IF($C129="","","R-"&amp;TEXT(ROW()-4,"000"))</f>
        <v/>
      </c>
      <c r="B129" s="32" t="n"/>
      <c r="C129" s="32" t="n"/>
      <c r="D129" s="32" t="n"/>
      <c r="E129" s="32" t="n"/>
      <c r="F129" s="32" t="n"/>
      <c r="G129" s="33">
        <f>IF(OR($C129="",$E129="",$F129=""),"",$E129*$F129)</f>
        <v/>
      </c>
      <c r="H129" s="33">
        <f>IF($G129="","",IF($L129="Closed","Green",IF($G129&gt;=15,"Red",IF($G129&gt;=8,"Amber","Green"))))</f>
        <v/>
      </c>
      <c r="I129" s="32" t="n"/>
      <c r="J129" s="32" t="n"/>
      <c r="K129" s="32" t="n"/>
      <c r="L129" s="32" t="n"/>
      <c r="M129" s="32" t="n"/>
      <c r="N129" s="32" t="n"/>
      <c r="O129" s="33">
        <f>IF(OR($C129="",$N129=""),"",TODAY()-$N129)</f>
        <v/>
      </c>
    </row>
    <row r="130" ht="30" customHeight="1">
      <c r="A130" s="12">
        <f>IF($C130="","","R-"&amp;TEXT(ROW()-4,"000"))</f>
        <v/>
      </c>
      <c r="B130" s="34" t="n"/>
      <c r="C130" s="34" t="n"/>
      <c r="D130" s="34" t="n"/>
      <c r="E130" s="34" t="n"/>
      <c r="F130" s="34" t="n"/>
      <c r="G130" s="35">
        <f>IF(OR($C130="",$E130="",$F130=""),"",$E130*$F130)</f>
        <v/>
      </c>
      <c r="H130" s="35">
        <f>IF($G130="","",IF($L130="Closed","Green",IF($G130&gt;=15,"Red",IF($G130&gt;=8,"Amber","Green"))))</f>
        <v/>
      </c>
      <c r="I130" s="34" t="n"/>
      <c r="J130" s="34" t="n"/>
      <c r="K130" s="34" t="n"/>
      <c r="L130" s="34" t="n"/>
      <c r="M130" s="34" t="n"/>
      <c r="N130" s="34" t="n"/>
      <c r="O130" s="35">
        <f>IF(OR($C130="",$N130=""),"",TODAY()-$N130)</f>
        <v/>
      </c>
    </row>
    <row r="131" ht="30" customHeight="1">
      <c r="A131" s="10">
        <f>IF($C131="","","R-"&amp;TEXT(ROW()-4,"000"))</f>
        <v/>
      </c>
      <c r="B131" s="32" t="n"/>
      <c r="C131" s="32" t="n"/>
      <c r="D131" s="32" t="n"/>
      <c r="E131" s="32" t="n"/>
      <c r="F131" s="32" t="n"/>
      <c r="G131" s="33">
        <f>IF(OR($C131="",$E131="",$F131=""),"",$E131*$F131)</f>
        <v/>
      </c>
      <c r="H131" s="33">
        <f>IF($G131="","",IF($L131="Closed","Green",IF($G131&gt;=15,"Red",IF($G131&gt;=8,"Amber","Green"))))</f>
        <v/>
      </c>
      <c r="I131" s="32" t="n"/>
      <c r="J131" s="32" t="n"/>
      <c r="K131" s="32" t="n"/>
      <c r="L131" s="32" t="n"/>
      <c r="M131" s="32" t="n"/>
      <c r="N131" s="32" t="n"/>
      <c r="O131" s="33">
        <f>IF(OR($C131="",$N131=""),"",TODAY()-$N131)</f>
        <v/>
      </c>
    </row>
    <row r="132" ht="30" customHeight="1">
      <c r="A132" s="12">
        <f>IF($C132="","","R-"&amp;TEXT(ROW()-4,"000"))</f>
        <v/>
      </c>
      <c r="B132" s="34" t="n"/>
      <c r="C132" s="34" t="n"/>
      <c r="D132" s="34" t="n"/>
      <c r="E132" s="34" t="n"/>
      <c r="F132" s="34" t="n"/>
      <c r="G132" s="35">
        <f>IF(OR($C132="",$E132="",$F132=""),"",$E132*$F132)</f>
        <v/>
      </c>
      <c r="H132" s="35">
        <f>IF($G132="","",IF($L132="Closed","Green",IF($G132&gt;=15,"Red",IF($G132&gt;=8,"Amber","Green"))))</f>
        <v/>
      </c>
      <c r="I132" s="34" t="n"/>
      <c r="J132" s="34" t="n"/>
      <c r="K132" s="34" t="n"/>
      <c r="L132" s="34" t="n"/>
      <c r="M132" s="34" t="n"/>
      <c r="N132" s="34" t="n"/>
      <c r="O132" s="35">
        <f>IF(OR($C132="",$N132=""),"",TODAY()-$N132)</f>
        <v/>
      </c>
    </row>
    <row r="133" ht="30" customHeight="1">
      <c r="A133" s="10">
        <f>IF($C133="","","R-"&amp;TEXT(ROW()-4,"000"))</f>
        <v/>
      </c>
      <c r="B133" s="32" t="n"/>
      <c r="C133" s="32" t="n"/>
      <c r="D133" s="32" t="n"/>
      <c r="E133" s="32" t="n"/>
      <c r="F133" s="32" t="n"/>
      <c r="G133" s="33">
        <f>IF(OR($C133="",$E133="",$F133=""),"",$E133*$F133)</f>
        <v/>
      </c>
      <c r="H133" s="33">
        <f>IF($G133="","",IF($L133="Closed","Green",IF($G133&gt;=15,"Red",IF($G133&gt;=8,"Amber","Green"))))</f>
        <v/>
      </c>
      <c r="I133" s="32" t="n"/>
      <c r="J133" s="32" t="n"/>
      <c r="K133" s="32" t="n"/>
      <c r="L133" s="32" t="n"/>
      <c r="M133" s="32" t="n"/>
      <c r="N133" s="32" t="n"/>
      <c r="O133" s="33">
        <f>IF(OR($C133="",$N133=""),"",TODAY()-$N133)</f>
        <v/>
      </c>
    </row>
    <row r="134" ht="30" customHeight="1">
      <c r="A134" s="12">
        <f>IF($C134="","","R-"&amp;TEXT(ROW()-4,"000"))</f>
        <v/>
      </c>
      <c r="B134" s="34" t="n"/>
      <c r="C134" s="34" t="n"/>
      <c r="D134" s="34" t="n"/>
      <c r="E134" s="34" t="n"/>
      <c r="F134" s="34" t="n"/>
      <c r="G134" s="35">
        <f>IF(OR($C134="",$E134="",$F134=""),"",$E134*$F134)</f>
        <v/>
      </c>
      <c r="H134" s="35">
        <f>IF($G134="","",IF($L134="Closed","Green",IF($G134&gt;=15,"Red",IF($G134&gt;=8,"Amber","Green"))))</f>
        <v/>
      </c>
      <c r="I134" s="34" t="n"/>
      <c r="J134" s="34" t="n"/>
      <c r="K134" s="34" t="n"/>
      <c r="L134" s="34" t="n"/>
      <c r="M134" s="34" t="n"/>
      <c r="N134" s="34" t="n"/>
      <c r="O134" s="35">
        <f>IF(OR($C134="",$N134=""),"",TODAY()-$N134)</f>
        <v/>
      </c>
    </row>
    <row r="135" ht="30" customHeight="1">
      <c r="A135" s="10">
        <f>IF($C135="","","R-"&amp;TEXT(ROW()-4,"000"))</f>
        <v/>
      </c>
      <c r="B135" s="32" t="n"/>
      <c r="C135" s="32" t="n"/>
      <c r="D135" s="32" t="n"/>
      <c r="E135" s="32" t="n"/>
      <c r="F135" s="32" t="n"/>
      <c r="G135" s="33">
        <f>IF(OR($C135="",$E135="",$F135=""),"",$E135*$F135)</f>
        <v/>
      </c>
      <c r="H135" s="33">
        <f>IF($G135="","",IF($L135="Closed","Green",IF($G135&gt;=15,"Red",IF($G135&gt;=8,"Amber","Green"))))</f>
        <v/>
      </c>
      <c r="I135" s="32" t="n"/>
      <c r="J135" s="32" t="n"/>
      <c r="K135" s="32" t="n"/>
      <c r="L135" s="32" t="n"/>
      <c r="M135" s="32" t="n"/>
      <c r="N135" s="32" t="n"/>
      <c r="O135" s="33">
        <f>IF(OR($C135="",$N135=""),"",TODAY()-$N135)</f>
        <v/>
      </c>
    </row>
    <row r="136" ht="30" customHeight="1">
      <c r="A136" s="12">
        <f>IF($C136="","","R-"&amp;TEXT(ROW()-4,"000"))</f>
        <v/>
      </c>
      <c r="B136" s="34" t="n"/>
      <c r="C136" s="34" t="n"/>
      <c r="D136" s="34" t="n"/>
      <c r="E136" s="34" t="n"/>
      <c r="F136" s="34" t="n"/>
      <c r="G136" s="35">
        <f>IF(OR($C136="",$E136="",$F136=""),"",$E136*$F136)</f>
        <v/>
      </c>
      <c r="H136" s="35">
        <f>IF($G136="","",IF($L136="Closed","Green",IF($G136&gt;=15,"Red",IF($G136&gt;=8,"Amber","Green"))))</f>
        <v/>
      </c>
      <c r="I136" s="34" t="n"/>
      <c r="J136" s="34" t="n"/>
      <c r="K136" s="34" t="n"/>
      <c r="L136" s="34" t="n"/>
      <c r="M136" s="34" t="n"/>
      <c r="N136" s="34" t="n"/>
      <c r="O136" s="35">
        <f>IF(OR($C136="",$N136=""),"",TODAY()-$N136)</f>
        <v/>
      </c>
    </row>
    <row r="137" ht="30" customHeight="1">
      <c r="A137" s="10">
        <f>IF($C137="","","R-"&amp;TEXT(ROW()-4,"000"))</f>
        <v/>
      </c>
      <c r="B137" s="32" t="n"/>
      <c r="C137" s="32" t="n"/>
      <c r="D137" s="32" t="n"/>
      <c r="E137" s="32" t="n"/>
      <c r="F137" s="32" t="n"/>
      <c r="G137" s="33">
        <f>IF(OR($C137="",$E137="",$F137=""),"",$E137*$F137)</f>
        <v/>
      </c>
      <c r="H137" s="33">
        <f>IF($G137="","",IF($L137="Closed","Green",IF($G137&gt;=15,"Red",IF($G137&gt;=8,"Amber","Green"))))</f>
        <v/>
      </c>
      <c r="I137" s="32" t="n"/>
      <c r="J137" s="32" t="n"/>
      <c r="K137" s="32" t="n"/>
      <c r="L137" s="32" t="n"/>
      <c r="M137" s="32" t="n"/>
      <c r="N137" s="32" t="n"/>
      <c r="O137" s="33">
        <f>IF(OR($C137="",$N137=""),"",TODAY()-$N137)</f>
        <v/>
      </c>
    </row>
    <row r="138" ht="30" customHeight="1">
      <c r="A138" s="12">
        <f>IF($C138="","","R-"&amp;TEXT(ROW()-4,"000"))</f>
        <v/>
      </c>
      <c r="B138" s="34" t="n"/>
      <c r="C138" s="34" t="n"/>
      <c r="D138" s="34" t="n"/>
      <c r="E138" s="34" t="n"/>
      <c r="F138" s="34" t="n"/>
      <c r="G138" s="35">
        <f>IF(OR($C138="",$E138="",$F138=""),"",$E138*$F138)</f>
        <v/>
      </c>
      <c r="H138" s="35">
        <f>IF($G138="","",IF($L138="Closed","Green",IF($G138&gt;=15,"Red",IF($G138&gt;=8,"Amber","Green"))))</f>
        <v/>
      </c>
      <c r="I138" s="34" t="n"/>
      <c r="J138" s="34" t="n"/>
      <c r="K138" s="34" t="n"/>
      <c r="L138" s="34" t="n"/>
      <c r="M138" s="34" t="n"/>
      <c r="N138" s="34" t="n"/>
      <c r="O138" s="35">
        <f>IF(OR($C138="",$N138=""),"",TODAY()-$N138)</f>
        <v/>
      </c>
    </row>
    <row r="139" ht="30" customHeight="1">
      <c r="A139" s="10">
        <f>IF($C139="","","R-"&amp;TEXT(ROW()-4,"000"))</f>
        <v/>
      </c>
      <c r="B139" s="32" t="n"/>
      <c r="C139" s="32" t="n"/>
      <c r="D139" s="32" t="n"/>
      <c r="E139" s="32" t="n"/>
      <c r="F139" s="32" t="n"/>
      <c r="G139" s="33">
        <f>IF(OR($C139="",$E139="",$F139=""),"",$E139*$F139)</f>
        <v/>
      </c>
      <c r="H139" s="33">
        <f>IF($G139="","",IF($L139="Closed","Green",IF($G139&gt;=15,"Red",IF($G139&gt;=8,"Amber","Green"))))</f>
        <v/>
      </c>
      <c r="I139" s="32" t="n"/>
      <c r="J139" s="32" t="n"/>
      <c r="K139" s="32" t="n"/>
      <c r="L139" s="32" t="n"/>
      <c r="M139" s="32" t="n"/>
      <c r="N139" s="32" t="n"/>
      <c r="O139" s="33">
        <f>IF(OR($C139="",$N139=""),"",TODAY()-$N139)</f>
        <v/>
      </c>
    </row>
    <row r="140" ht="30" customHeight="1">
      <c r="A140" s="12">
        <f>IF($C140="","","R-"&amp;TEXT(ROW()-4,"000"))</f>
        <v/>
      </c>
      <c r="B140" s="34" t="n"/>
      <c r="C140" s="34" t="n"/>
      <c r="D140" s="34" t="n"/>
      <c r="E140" s="34" t="n"/>
      <c r="F140" s="34" t="n"/>
      <c r="G140" s="35">
        <f>IF(OR($C140="",$E140="",$F140=""),"",$E140*$F140)</f>
        <v/>
      </c>
      <c r="H140" s="35">
        <f>IF($G140="","",IF($L140="Closed","Green",IF($G140&gt;=15,"Red",IF($G140&gt;=8,"Amber","Green"))))</f>
        <v/>
      </c>
      <c r="I140" s="34" t="n"/>
      <c r="J140" s="34" t="n"/>
      <c r="K140" s="34" t="n"/>
      <c r="L140" s="34" t="n"/>
      <c r="M140" s="34" t="n"/>
      <c r="N140" s="34" t="n"/>
      <c r="O140" s="35">
        <f>IF(OR($C140="",$N140=""),"",TODAY()-$N140)</f>
        <v/>
      </c>
    </row>
    <row r="141" ht="30" customHeight="1">
      <c r="A141" s="10">
        <f>IF($C141="","","R-"&amp;TEXT(ROW()-4,"000"))</f>
        <v/>
      </c>
      <c r="B141" s="32" t="n"/>
      <c r="C141" s="32" t="n"/>
      <c r="D141" s="32" t="n"/>
      <c r="E141" s="32" t="n"/>
      <c r="F141" s="32" t="n"/>
      <c r="G141" s="33">
        <f>IF(OR($C141="",$E141="",$F141=""),"",$E141*$F141)</f>
        <v/>
      </c>
      <c r="H141" s="33">
        <f>IF($G141="","",IF($L141="Closed","Green",IF($G141&gt;=15,"Red",IF($G141&gt;=8,"Amber","Green"))))</f>
        <v/>
      </c>
      <c r="I141" s="32" t="n"/>
      <c r="J141" s="32" t="n"/>
      <c r="K141" s="32" t="n"/>
      <c r="L141" s="32" t="n"/>
      <c r="M141" s="32" t="n"/>
      <c r="N141" s="32" t="n"/>
      <c r="O141" s="33">
        <f>IF(OR($C141="",$N141=""),"",TODAY()-$N141)</f>
        <v/>
      </c>
    </row>
    <row r="142" ht="30" customHeight="1">
      <c r="A142" s="12">
        <f>IF($C142="","","R-"&amp;TEXT(ROW()-4,"000"))</f>
        <v/>
      </c>
      <c r="B142" s="34" t="n"/>
      <c r="C142" s="34" t="n"/>
      <c r="D142" s="34" t="n"/>
      <c r="E142" s="34" t="n"/>
      <c r="F142" s="34" t="n"/>
      <c r="G142" s="35">
        <f>IF(OR($C142="",$E142="",$F142=""),"",$E142*$F142)</f>
        <v/>
      </c>
      <c r="H142" s="35">
        <f>IF($G142="","",IF($L142="Closed","Green",IF($G142&gt;=15,"Red",IF($G142&gt;=8,"Amber","Green"))))</f>
        <v/>
      </c>
      <c r="I142" s="34" t="n"/>
      <c r="J142" s="34" t="n"/>
      <c r="K142" s="34" t="n"/>
      <c r="L142" s="34" t="n"/>
      <c r="M142" s="34" t="n"/>
      <c r="N142" s="34" t="n"/>
      <c r="O142" s="35">
        <f>IF(OR($C142="",$N142=""),"",TODAY()-$N142)</f>
        <v/>
      </c>
    </row>
    <row r="143" ht="30" customHeight="1">
      <c r="A143" s="10">
        <f>IF($C143="","","R-"&amp;TEXT(ROW()-4,"000"))</f>
        <v/>
      </c>
      <c r="B143" s="32" t="n"/>
      <c r="C143" s="32" t="n"/>
      <c r="D143" s="32" t="n"/>
      <c r="E143" s="32" t="n"/>
      <c r="F143" s="32" t="n"/>
      <c r="G143" s="33">
        <f>IF(OR($C143="",$E143="",$F143=""),"",$E143*$F143)</f>
        <v/>
      </c>
      <c r="H143" s="33">
        <f>IF($G143="","",IF($L143="Closed","Green",IF($G143&gt;=15,"Red",IF($G143&gt;=8,"Amber","Green"))))</f>
        <v/>
      </c>
      <c r="I143" s="32" t="n"/>
      <c r="J143" s="32" t="n"/>
      <c r="K143" s="32" t="n"/>
      <c r="L143" s="32" t="n"/>
      <c r="M143" s="32" t="n"/>
      <c r="N143" s="32" t="n"/>
      <c r="O143" s="33">
        <f>IF(OR($C143="",$N143=""),"",TODAY()-$N143)</f>
        <v/>
      </c>
    </row>
    <row r="144" ht="30" customHeight="1">
      <c r="A144" s="12">
        <f>IF($C144="","","R-"&amp;TEXT(ROW()-4,"000"))</f>
        <v/>
      </c>
      <c r="B144" s="34" t="n"/>
      <c r="C144" s="34" t="n"/>
      <c r="D144" s="34" t="n"/>
      <c r="E144" s="34" t="n"/>
      <c r="F144" s="34" t="n"/>
      <c r="G144" s="35">
        <f>IF(OR($C144="",$E144="",$F144=""),"",$E144*$F144)</f>
        <v/>
      </c>
      <c r="H144" s="35">
        <f>IF($G144="","",IF($L144="Closed","Green",IF($G144&gt;=15,"Red",IF($G144&gt;=8,"Amber","Green"))))</f>
        <v/>
      </c>
      <c r="I144" s="34" t="n"/>
      <c r="J144" s="34" t="n"/>
      <c r="K144" s="34" t="n"/>
      <c r="L144" s="34" t="n"/>
      <c r="M144" s="34" t="n"/>
      <c r="N144" s="34" t="n"/>
      <c r="O144" s="35">
        <f>IF(OR($C144="",$N144=""),"",TODAY()-$N144)</f>
        <v/>
      </c>
    </row>
    <row r="145" ht="30" customHeight="1">
      <c r="A145" s="10">
        <f>IF($C145="","","R-"&amp;TEXT(ROW()-4,"000"))</f>
        <v/>
      </c>
      <c r="B145" s="32" t="n"/>
      <c r="C145" s="32" t="n"/>
      <c r="D145" s="32" t="n"/>
      <c r="E145" s="32" t="n"/>
      <c r="F145" s="32" t="n"/>
      <c r="G145" s="33">
        <f>IF(OR($C145="",$E145="",$F145=""),"",$E145*$F145)</f>
        <v/>
      </c>
      <c r="H145" s="33">
        <f>IF($G145="","",IF($L145="Closed","Green",IF($G145&gt;=15,"Red",IF($G145&gt;=8,"Amber","Green"))))</f>
        <v/>
      </c>
      <c r="I145" s="32" t="n"/>
      <c r="J145" s="32" t="n"/>
      <c r="K145" s="32" t="n"/>
      <c r="L145" s="32" t="n"/>
      <c r="M145" s="32" t="n"/>
      <c r="N145" s="32" t="n"/>
      <c r="O145" s="33">
        <f>IF(OR($C145="",$N145=""),"",TODAY()-$N145)</f>
        <v/>
      </c>
    </row>
    <row r="146" ht="30" customHeight="1">
      <c r="A146" s="12">
        <f>IF($C146="","","R-"&amp;TEXT(ROW()-4,"000"))</f>
        <v/>
      </c>
      <c r="B146" s="34" t="n"/>
      <c r="C146" s="34" t="n"/>
      <c r="D146" s="34" t="n"/>
      <c r="E146" s="34" t="n"/>
      <c r="F146" s="34" t="n"/>
      <c r="G146" s="35">
        <f>IF(OR($C146="",$E146="",$F146=""),"",$E146*$F146)</f>
        <v/>
      </c>
      <c r="H146" s="35">
        <f>IF($G146="","",IF($L146="Closed","Green",IF($G146&gt;=15,"Red",IF($G146&gt;=8,"Amber","Green"))))</f>
        <v/>
      </c>
      <c r="I146" s="34" t="n"/>
      <c r="J146" s="34" t="n"/>
      <c r="K146" s="34" t="n"/>
      <c r="L146" s="34" t="n"/>
      <c r="M146" s="34" t="n"/>
      <c r="N146" s="34" t="n"/>
      <c r="O146" s="35">
        <f>IF(OR($C146="",$N146=""),"",TODAY()-$N146)</f>
        <v/>
      </c>
    </row>
    <row r="147" ht="30" customHeight="1">
      <c r="A147" s="10">
        <f>IF($C147="","","R-"&amp;TEXT(ROW()-4,"000"))</f>
        <v/>
      </c>
      <c r="B147" s="32" t="n"/>
      <c r="C147" s="32" t="n"/>
      <c r="D147" s="32" t="n"/>
      <c r="E147" s="32" t="n"/>
      <c r="F147" s="32" t="n"/>
      <c r="G147" s="33">
        <f>IF(OR($C147="",$E147="",$F147=""),"",$E147*$F147)</f>
        <v/>
      </c>
      <c r="H147" s="33">
        <f>IF($G147="","",IF($L147="Closed","Green",IF($G147&gt;=15,"Red",IF($G147&gt;=8,"Amber","Green"))))</f>
        <v/>
      </c>
      <c r="I147" s="32" t="n"/>
      <c r="J147" s="32" t="n"/>
      <c r="K147" s="32" t="n"/>
      <c r="L147" s="32" t="n"/>
      <c r="M147" s="32" t="n"/>
      <c r="N147" s="32" t="n"/>
      <c r="O147" s="33">
        <f>IF(OR($C147="",$N147=""),"",TODAY()-$N147)</f>
        <v/>
      </c>
    </row>
    <row r="148" ht="30" customHeight="1">
      <c r="A148" s="12">
        <f>IF($C148="","","R-"&amp;TEXT(ROW()-4,"000"))</f>
        <v/>
      </c>
      <c r="B148" s="34" t="n"/>
      <c r="C148" s="34" t="n"/>
      <c r="D148" s="34" t="n"/>
      <c r="E148" s="34" t="n"/>
      <c r="F148" s="34" t="n"/>
      <c r="G148" s="35">
        <f>IF(OR($C148="",$E148="",$F148=""),"",$E148*$F148)</f>
        <v/>
      </c>
      <c r="H148" s="35">
        <f>IF($G148="","",IF($L148="Closed","Green",IF($G148&gt;=15,"Red",IF($G148&gt;=8,"Amber","Green"))))</f>
        <v/>
      </c>
      <c r="I148" s="34" t="n"/>
      <c r="J148" s="34" t="n"/>
      <c r="K148" s="34" t="n"/>
      <c r="L148" s="34" t="n"/>
      <c r="M148" s="34" t="n"/>
      <c r="N148" s="34" t="n"/>
      <c r="O148" s="35">
        <f>IF(OR($C148="",$N148=""),"",TODAY()-$N148)</f>
        <v/>
      </c>
    </row>
    <row r="149" ht="30" customHeight="1">
      <c r="A149" s="10">
        <f>IF($C149="","","R-"&amp;TEXT(ROW()-4,"000"))</f>
        <v/>
      </c>
      <c r="B149" s="32" t="n"/>
      <c r="C149" s="32" t="n"/>
      <c r="D149" s="32" t="n"/>
      <c r="E149" s="32" t="n"/>
      <c r="F149" s="32" t="n"/>
      <c r="G149" s="33">
        <f>IF(OR($C149="",$E149="",$F149=""),"",$E149*$F149)</f>
        <v/>
      </c>
      <c r="H149" s="33">
        <f>IF($G149="","",IF($L149="Closed","Green",IF($G149&gt;=15,"Red",IF($G149&gt;=8,"Amber","Green"))))</f>
        <v/>
      </c>
      <c r="I149" s="32" t="n"/>
      <c r="J149" s="32" t="n"/>
      <c r="K149" s="32" t="n"/>
      <c r="L149" s="32" t="n"/>
      <c r="M149" s="32" t="n"/>
      <c r="N149" s="32" t="n"/>
      <c r="O149" s="33">
        <f>IF(OR($C149="",$N149=""),"",TODAY()-$N149)</f>
        <v/>
      </c>
    </row>
    <row r="150" ht="30" customHeight="1">
      <c r="A150" s="12">
        <f>IF($C150="","","R-"&amp;TEXT(ROW()-4,"000"))</f>
        <v/>
      </c>
      <c r="B150" s="34" t="n"/>
      <c r="C150" s="34" t="n"/>
      <c r="D150" s="34" t="n"/>
      <c r="E150" s="34" t="n"/>
      <c r="F150" s="34" t="n"/>
      <c r="G150" s="35">
        <f>IF(OR($C150="",$E150="",$F150=""),"",$E150*$F150)</f>
        <v/>
      </c>
      <c r="H150" s="35">
        <f>IF($G150="","",IF($L150="Closed","Green",IF($G150&gt;=15,"Red",IF($G150&gt;=8,"Amber","Green"))))</f>
        <v/>
      </c>
      <c r="I150" s="34" t="n"/>
      <c r="J150" s="34" t="n"/>
      <c r="K150" s="34" t="n"/>
      <c r="L150" s="34" t="n"/>
      <c r="M150" s="34" t="n"/>
      <c r="N150" s="34" t="n"/>
      <c r="O150" s="35">
        <f>IF(OR($C150="",$N150=""),"",TODAY()-$N150)</f>
        <v/>
      </c>
    </row>
    <row r="151" ht="30" customHeight="1">
      <c r="A151" s="10">
        <f>IF($C151="","","R-"&amp;TEXT(ROW()-4,"000"))</f>
        <v/>
      </c>
      <c r="B151" s="32" t="n"/>
      <c r="C151" s="32" t="n"/>
      <c r="D151" s="32" t="n"/>
      <c r="E151" s="32" t="n"/>
      <c r="F151" s="32" t="n"/>
      <c r="G151" s="33">
        <f>IF(OR($C151="",$E151="",$F151=""),"",$E151*$F151)</f>
        <v/>
      </c>
      <c r="H151" s="33">
        <f>IF($G151="","",IF($L151="Closed","Green",IF($G151&gt;=15,"Red",IF($G151&gt;=8,"Amber","Green"))))</f>
        <v/>
      </c>
      <c r="I151" s="32" t="n"/>
      <c r="J151" s="32" t="n"/>
      <c r="K151" s="32" t="n"/>
      <c r="L151" s="32" t="n"/>
      <c r="M151" s="32" t="n"/>
      <c r="N151" s="32" t="n"/>
      <c r="O151" s="33">
        <f>IF(OR($C151="",$N151=""),"",TODAY()-$N151)</f>
        <v/>
      </c>
    </row>
    <row r="152" ht="30" customHeight="1">
      <c r="A152" s="12">
        <f>IF($C152="","","R-"&amp;TEXT(ROW()-4,"000"))</f>
        <v/>
      </c>
      <c r="B152" s="34" t="n"/>
      <c r="C152" s="34" t="n"/>
      <c r="D152" s="34" t="n"/>
      <c r="E152" s="34" t="n"/>
      <c r="F152" s="34" t="n"/>
      <c r="G152" s="35">
        <f>IF(OR($C152="",$E152="",$F152=""),"",$E152*$F152)</f>
        <v/>
      </c>
      <c r="H152" s="35">
        <f>IF($G152="","",IF($L152="Closed","Green",IF($G152&gt;=15,"Red",IF($G152&gt;=8,"Amber","Green"))))</f>
        <v/>
      </c>
      <c r="I152" s="34" t="n"/>
      <c r="J152" s="34" t="n"/>
      <c r="K152" s="34" t="n"/>
      <c r="L152" s="34" t="n"/>
      <c r="M152" s="34" t="n"/>
      <c r="N152" s="34" t="n"/>
      <c r="O152" s="35">
        <f>IF(OR($C152="",$N152=""),"",TODAY()-$N152)</f>
        <v/>
      </c>
    </row>
    <row r="153" ht="30" customHeight="1">
      <c r="A153" s="10">
        <f>IF($C153="","","R-"&amp;TEXT(ROW()-4,"000"))</f>
        <v/>
      </c>
      <c r="B153" s="32" t="n"/>
      <c r="C153" s="32" t="n"/>
      <c r="D153" s="32" t="n"/>
      <c r="E153" s="32" t="n"/>
      <c r="F153" s="32" t="n"/>
      <c r="G153" s="33">
        <f>IF(OR($C153="",$E153="",$F153=""),"",$E153*$F153)</f>
        <v/>
      </c>
      <c r="H153" s="33">
        <f>IF($G153="","",IF($L153="Closed","Green",IF($G153&gt;=15,"Red",IF($G153&gt;=8,"Amber","Green"))))</f>
        <v/>
      </c>
      <c r="I153" s="32" t="n"/>
      <c r="J153" s="32" t="n"/>
      <c r="K153" s="32" t="n"/>
      <c r="L153" s="32" t="n"/>
      <c r="M153" s="32" t="n"/>
      <c r="N153" s="32" t="n"/>
      <c r="O153" s="33">
        <f>IF(OR($C153="",$N153=""),"",TODAY()-$N153)</f>
        <v/>
      </c>
    </row>
    <row r="154" ht="30" customHeight="1">
      <c r="A154" s="12">
        <f>IF($C154="","","R-"&amp;TEXT(ROW()-4,"000"))</f>
        <v/>
      </c>
      <c r="B154" s="34" t="n"/>
      <c r="C154" s="34" t="n"/>
      <c r="D154" s="34" t="n"/>
      <c r="E154" s="34" t="n"/>
      <c r="F154" s="34" t="n"/>
      <c r="G154" s="35">
        <f>IF(OR($C154="",$E154="",$F154=""),"",$E154*$F154)</f>
        <v/>
      </c>
      <c r="H154" s="35">
        <f>IF($G154="","",IF($L154="Closed","Green",IF($G154&gt;=15,"Red",IF($G154&gt;=8,"Amber","Green"))))</f>
        <v/>
      </c>
      <c r="I154" s="34" t="n"/>
      <c r="J154" s="34" t="n"/>
      <c r="K154" s="34" t="n"/>
      <c r="L154" s="34" t="n"/>
      <c r="M154" s="34" t="n"/>
      <c r="N154" s="34" t="n"/>
      <c r="O154" s="35">
        <f>IF(OR($C154="",$N154=""),"",TODAY()-$N154)</f>
        <v/>
      </c>
    </row>
    <row r="155" ht="30" customHeight="1">
      <c r="A155" s="10">
        <f>IF($C155="","","R-"&amp;TEXT(ROW()-4,"000"))</f>
        <v/>
      </c>
      <c r="B155" s="32" t="n"/>
      <c r="C155" s="32" t="n"/>
      <c r="D155" s="32" t="n"/>
      <c r="E155" s="32" t="n"/>
      <c r="F155" s="32" t="n"/>
      <c r="G155" s="33">
        <f>IF(OR($C155="",$E155="",$F155=""),"",$E155*$F155)</f>
        <v/>
      </c>
      <c r="H155" s="33">
        <f>IF($G155="","",IF($L155="Closed","Green",IF($G155&gt;=15,"Red",IF($G155&gt;=8,"Amber","Green"))))</f>
        <v/>
      </c>
      <c r="I155" s="32" t="n"/>
      <c r="J155" s="32" t="n"/>
      <c r="K155" s="32" t="n"/>
      <c r="L155" s="32" t="n"/>
      <c r="M155" s="32" t="n"/>
      <c r="N155" s="32" t="n"/>
      <c r="O155" s="33">
        <f>IF(OR($C155="",$N155=""),"",TODAY()-$N155)</f>
        <v/>
      </c>
    </row>
    <row r="156" ht="30" customHeight="1">
      <c r="A156" s="12">
        <f>IF($C156="","","R-"&amp;TEXT(ROW()-4,"000"))</f>
        <v/>
      </c>
      <c r="B156" s="34" t="n"/>
      <c r="C156" s="34" t="n"/>
      <c r="D156" s="34" t="n"/>
      <c r="E156" s="34" t="n"/>
      <c r="F156" s="34" t="n"/>
      <c r="G156" s="35">
        <f>IF(OR($C156="",$E156="",$F156=""),"",$E156*$F156)</f>
        <v/>
      </c>
      <c r="H156" s="35">
        <f>IF($G156="","",IF($L156="Closed","Green",IF($G156&gt;=15,"Red",IF($G156&gt;=8,"Amber","Green"))))</f>
        <v/>
      </c>
      <c r="I156" s="34" t="n"/>
      <c r="J156" s="34" t="n"/>
      <c r="K156" s="34" t="n"/>
      <c r="L156" s="34" t="n"/>
      <c r="M156" s="34" t="n"/>
      <c r="N156" s="34" t="n"/>
      <c r="O156" s="35">
        <f>IF(OR($C156="",$N156=""),"",TODAY()-$N156)</f>
        <v/>
      </c>
    </row>
    <row r="157" ht="30" customHeight="1">
      <c r="A157" s="10">
        <f>IF($C157="","","R-"&amp;TEXT(ROW()-4,"000"))</f>
        <v/>
      </c>
      <c r="B157" s="32" t="n"/>
      <c r="C157" s="32" t="n"/>
      <c r="D157" s="32" t="n"/>
      <c r="E157" s="32" t="n"/>
      <c r="F157" s="32" t="n"/>
      <c r="G157" s="33">
        <f>IF(OR($C157="",$E157="",$F157=""),"",$E157*$F157)</f>
        <v/>
      </c>
      <c r="H157" s="33">
        <f>IF($G157="","",IF($L157="Closed","Green",IF($G157&gt;=15,"Red",IF($G157&gt;=8,"Amber","Green"))))</f>
        <v/>
      </c>
      <c r="I157" s="32" t="n"/>
      <c r="J157" s="32" t="n"/>
      <c r="K157" s="32" t="n"/>
      <c r="L157" s="32" t="n"/>
      <c r="M157" s="32" t="n"/>
      <c r="N157" s="32" t="n"/>
      <c r="O157" s="33">
        <f>IF(OR($C157="",$N157=""),"",TODAY()-$N157)</f>
        <v/>
      </c>
    </row>
    <row r="158" ht="30" customHeight="1">
      <c r="A158" s="12">
        <f>IF($C158="","","R-"&amp;TEXT(ROW()-4,"000"))</f>
        <v/>
      </c>
      <c r="B158" s="34" t="n"/>
      <c r="C158" s="34" t="n"/>
      <c r="D158" s="34" t="n"/>
      <c r="E158" s="34" t="n"/>
      <c r="F158" s="34" t="n"/>
      <c r="G158" s="35">
        <f>IF(OR($C158="",$E158="",$F158=""),"",$E158*$F158)</f>
        <v/>
      </c>
      <c r="H158" s="35">
        <f>IF($G158="","",IF($L158="Closed","Green",IF($G158&gt;=15,"Red",IF($G158&gt;=8,"Amber","Green"))))</f>
        <v/>
      </c>
      <c r="I158" s="34" t="n"/>
      <c r="J158" s="34" t="n"/>
      <c r="K158" s="34" t="n"/>
      <c r="L158" s="34" t="n"/>
      <c r="M158" s="34" t="n"/>
      <c r="N158" s="34" t="n"/>
      <c r="O158" s="35">
        <f>IF(OR($C158="",$N158=""),"",TODAY()-$N158)</f>
        <v/>
      </c>
    </row>
    <row r="159" ht="30" customHeight="1">
      <c r="A159" s="10">
        <f>IF($C159="","","R-"&amp;TEXT(ROW()-4,"000"))</f>
        <v/>
      </c>
      <c r="B159" s="32" t="n"/>
      <c r="C159" s="32" t="n"/>
      <c r="D159" s="32" t="n"/>
      <c r="E159" s="32" t="n"/>
      <c r="F159" s="32" t="n"/>
      <c r="G159" s="33">
        <f>IF(OR($C159="",$E159="",$F159=""),"",$E159*$F159)</f>
        <v/>
      </c>
      <c r="H159" s="33">
        <f>IF($G159="","",IF($L159="Closed","Green",IF($G159&gt;=15,"Red",IF($G159&gt;=8,"Amber","Green"))))</f>
        <v/>
      </c>
      <c r="I159" s="32" t="n"/>
      <c r="J159" s="32" t="n"/>
      <c r="K159" s="32" t="n"/>
      <c r="L159" s="32" t="n"/>
      <c r="M159" s="32" t="n"/>
      <c r="N159" s="32" t="n"/>
      <c r="O159" s="33">
        <f>IF(OR($C159="",$N159=""),"",TODAY()-$N159)</f>
        <v/>
      </c>
    </row>
    <row r="160" ht="30" customHeight="1">
      <c r="A160" s="12">
        <f>IF($C160="","","R-"&amp;TEXT(ROW()-4,"000"))</f>
        <v/>
      </c>
      <c r="B160" s="34" t="n"/>
      <c r="C160" s="34" t="n"/>
      <c r="D160" s="34" t="n"/>
      <c r="E160" s="34" t="n"/>
      <c r="F160" s="34" t="n"/>
      <c r="G160" s="35">
        <f>IF(OR($C160="",$E160="",$F160=""),"",$E160*$F160)</f>
        <v/>
      </c>
      <c r="H160" s="35">
        <f>IF($G160="","",IF($L160="Closed","Green",IF($G160&gt;=15,"Red",IF($G160&gt;=8,"Amber","Green"))))</f>
        <v/>
      </c>
      <c r="I160" s="34" t="n"/>
      <c r="J160" s="34" t="n"/>
      <c r="K160" s="34" t="n"/>
      <c r="L160" s="34" t="n"/>
      <c r="M160" s="34" t="n"/>
      <c r="N160" s="34" t="n"/>
      <c r="O160" s="35">
        <f>IF(OR($C160="",$N160=""),"",TODAY()-$N160)</f>
        <v/>
      </c>
    </row>
    <row r="161" ht="30" customHeight="1">
      <c r="A161" s="10">
        <f>IF($C161="","","R-"&amp;TEXT(ROW()-4,"000"))</f>
        <v/>
      </c>
      <c r="B161" s="32" t="n"/>
      <c r="C161" s="32" t="n"/>
      <c r="D161" s="32" t="n"/>
      <c r="E161" s="32" t="n"/>
      <c r="F161" s="32" t="n"/>
      <c r="G161" s="33">
        <f>IF(OR($C161="",$E161="",$F161=""),"",$E161*$F161)</f>
        <v/>
      </c>
      <c r="H161" s="33">
        <f>IF($G161="","",IF($L161="Closed","Green",IF($G161&gt;=15,"Red",IF($G161&gt;=8,"Amber","Green"))))</f>
        <v/>
      </c>
      <c r="I161" s="32" t="n"/>
      <c r="J161" s="32" t="n"/>
      <c r="K161" s="32" t="n"/>
      <c r="L161" s="32" t="n"/>
      <c r="M161" s="32" t="n"/>
      <c r="N161" s="32" t="n"/>
      <c r="O161" s="33">
        <f>IF(OR($C161="",$N161=""),"",TODAY()-$N161)</f>
        <v/>
      </c>
    </row>
    <row r="162" ht="30" customHeight="1">
      <c r="A162" s="12">
        <f>IF($C162="","","R-"&amp;TEXT(ROW()-4,"000"))</f>
        <v/>
      </c>
      <c r="B162" s="34" t="n"/>
      <c r="C162" s="34" t="n"/>
      <c r="D162" s="34" t="n"/>
      <c r="E162" s="34" t="n"/>
      <c r="F162" s="34" t="n"/>
      <c r="G162" s="35">
        <f>IF(OR($C162="",$E162="",$F162=""),"",$E162*$F162)</f>
        <v/>
      </c>
      <c r="H162" s="35">
        <f>IF($G162="","",IF($L162="Closed","Green",IF($G162&gt;=15,"Red",IF($G162&gt;=8,"Amber","Green"))))</f>
        <v/>
      </c>
      <c r="I162" s="34" t="n"/>
      <c r="J162" s="34" t="n"/>
      <c r="K162" s="34" t="n"/>
      <c r="L162" s="34" t="n"/>
      <c r="M162" s="34" t="n"/>
      <c r="N162" s="34" t="n"/>
      <c r="O162" s="35">
        <f>IF(OR($C162="",$N162=""),"",TODAY()-$N162)</f>
        <v/>
      </c>
    </row>
    <row r="163" ht="30" customHeight="1">
      <c r="A163" s="10">
        <f>IF($C163="","","R-"&amp;TEXT(ROW()-4,"000"))</f>
        <v/>
      </c>
      <c r="B163" s="32" t="n"/>
      <c r="C163" s="32" t="n"/>
      <c r="D163" s="32" t="n"/>
      <c r="E163" s="32" t="n"/>
      <c r="F163" s="32" t="n"/>
      <c r="G163" s="33">
        <f>IF(OR($C163="",$E163="",$F163=""),"",$E163*$F163)</f>
        <v/>
      </c>
      <c r="H163" s="33">
        <f>IF($G163="","",IF($L163="Closed","Green",IF($G163&gt;=15,"Red",IF($G163&gt;=8,"Amber","Green"))))</f>
        <v/>
      </c>
      <c r="I163" s="32" t="n"/>
      <c r="J163" s="32" t="n"/>
      <c r="K163" s="32" t="n"/>
      <c r="L163" s="32" t="n"/>
      <c r="M163" s="32" t="n"/>
      <c r="N163" s="32" t="n"/>
      <c r="O163" s="33">
        <f>IF(OR($C163="",$N163=""),"",TODAY()-$N163)</f>
        <v/>
      </c>
    </row>
    <row r="164" ht="30" customHeight="1">
      <c r="A164" s="12">
        <f>IF($C164="","","R-"&amp;TEXT(ROW()-4,"000"))</f>
        <v/>
      </c>
      <c r="B164" s="34" t="n"/>
      <c r="C164" s="34" t="n"/>
      <c r="D164" s="34" t="n"/>
      <c r="E164" s="34" t="n"/>
      <c r="F164" s="34" t="n"/>
      <c r="G164" s="35">
        <f>IF(OR($C164="",$E164="",$F164=""),"",$E164*$F164)</f>
        <v/>
      </c>
      <c r="H164" s="35">
        <f>IF($G164="","",IF($L164="Closed","Green",IF($G164&gt;=15,"Red",IF($G164&gt;=8,"Amber","Green"))))</f>
        <v/>
      </c>
      <c r="I164" s="34" t="n"/>
      <c r="J164" s="34" t="n"/>
      <c r="K164" s="34" t="n"/>
      <c r="L164" s="34" t="n"/>
      <c r="M164" s="34" t="n"/>
      <c r="N164" s="34" t="n"/>
      <c r="O164" s="35">
        <f>IF(OR($C164="",$N164=""),"",TODAY()-$N164)</f>
        <v/>
      </c>
    </row>
    <row r="165" ht="30" customHeight="1">
      <c r="A165" s="10">
        <f>IF($C165="","","R-"&amp;TEXT(ROW()-4,"000"))</f>
        <v/>
      </c>
      <c r="B165" s="32" t="n"/>
      <c r="C165" s="32" t="n"/>
      <c r="D165" s="32" t="n"/>
      <c r="E165" s="32" t="n"/>
      <c r="F165" s="32" t="n"/>
      <c r="G165" s="33">
        <f>IF(OR($C165="",$E165="",$F165=""),"",$E165*$F165)</f>
        <v/>
      </c>
      <c r="H165" s="33">
        <f>IF($G165="","",IF($L165="Closed","Green",IF($G165&gt;=15,"Red",IF($G165&gt;=8,"Amber","Green"))))</f>
        <v/>
      </c>
      <c r="I165" s="32" t="n"/>
      <c r="J165" s="32" t="n"/>
      <c r="K165" s="32" t="n"/>
      <c r="L165" s="32" t="n"/>
      <c r="M165" s="32" t="n"/>
      <c r="N165" s="32" t="n"/>
      <c r="O165" s="33">
        <f>IF(OR($C165="",$N165=""),"",TODAY()-$N165)</f>
        <v/>
      </c>
    </row>
    <row r="166" ht="30" customHeight="1">
      <c r="A166" s="12">
        <f>IF($C166="","","R-"&amp;TEXT(ROW()-4,"000"))</f>
        <v/>
      </c>
      <c r="B166" s="34" t="n"/>
      <c r="C166" s="34" t="n"/>
      <c r="D166" s="34" t="n"/>
      <c r="E166" s="34" t="n"/>
      <c r="F166" s="34" t="n"/>
      <c r="G166" s="35">
        <f>IF(OR($C166="",$E166="",$F166=""),"",$E166*$F166)</f>
        <v/>
      </c>
      <c r="H166" s="35">
        <f>IF($G166="","",IF($L166="Closed","Green",IF($G166&gt;=15,"Red",IF($G166&gt;=8,"Amber","Green"))))</f>
        <v/>
      </c>
      <c r="I166" s="34" t="n"/>
      <c r="J166" s="34" t="n"/>
      <c r="K166" s="34" t="n"/>
      <c r="L166" s="34" t="n"/>
      <c r="M166" s="34" t="n"/>
      <c r="N166" s="34" t="n"/>
      <c r="O166" s="35">
        <f>IF(OR($C166="",$N166=""),"",TODAY()-$N166)</f>
        <v/>
      </c>
    </row>
    <row r="167" ht="30" customHeight="1">
      <c r="A167" s="10">
        <f>IF($C167="","","R-"&amp;TEXT(ROW()-4,"000"))</f>
        <v/>
      </c>
      <c r="B167" s="32" t="n"/>
      <c r="C167" s="32" t="n"/>
      <c r="D167" s="32" t="n"/>
      <c r="E167" s="32" t="n"/>
      <c r="F167" s="32" t="n"/>
      <c r="G167" s="33">
        <f>IF(OR($C167="",$E167="",$F167=""),"",$E167*$F167)</f>
        <v/>
      </c>
      <c r="H167" s="33">
        <f>IF($G167="","",IF($L167="Closed","Green",IF($G167&gt;=15,"Red",IF($G167&gt;=8,"Amber","Green"))))</f>
        <v/>
      </c>
      <c r="I167" s="32" t="n"/>
      <c r="J167" s="32" t="n"/>
      <c r="K167" s="32" t="n"/>
      <c r="L167" s="32" t="n"/>
      <c r="M167" s="32" t="n"/>
      <c r="N167" s="32" t="n"/>
      <c r="O167" s="33">
        <f>IF(OR($C167="",$N167=""),"",TODAY()-$N167)</f>
        <v/>
      </c>
    </row>
    <row r="168" ht="30" customHeight="1">
      <c r="A168" s="12">
        <f>IF($C168="","","R-"&amp;TEXT(ROW()-4,"000"))</f>
        <v/>
      </c>
      <c r="B168" s="34" t="n"/>
      <c r="C168" s="34" t="n"/>
      <c r="D168" s="34" t="n"/>
      <c r="E168" s="34" t="n"/>
      <c r="F168" s="34" t="n"/>
      <c r="G168" s="35">
        <f>IF(OR($C168="",$E168="",$F168=""),"",$E168*$F168)</f>
        <v/>
      </c>
      <c r="H168" s="35">
        <f>IF($G168="","",IF($L168="Closed","Green",IF($G168&gt;=15,"Red",IF($G168&gt;=8,"Amber","Green"))))</f>
        <v/>
      </c>
      <c r="I168" s="34" t="n"/>
      <c r="J168" s="34" t="n"/>
      <c r="K168" s="34" t="n"/>
      <c r="L168" s="34" t="n"/>
      <c r="M168" s="34" t="n"/>
      <c r="N168" s="34" t="n"/>
      <c r="O168" s="35">
        <f>IF(OR($C168="",$N168=""),"",TODAY()-$N168)</f>
        <v/>
      </c>
    </row>
    <row r="169" ht="30" customHeight="1">
      <c r="A169" s="10">
        <f>IF($C169="","","R-"&amp;TEXT(ROW()-4,"000"))</f>
        <v/>
      </c>
      <c r="B169" s="32" t="n"/>
      <c r="C169" s="32" t="n"/>
      <c r="D169" s="32" t="n"/>
      <c r="E169" s="32" t="n"/>
      <c r="F169" s="32" t="n"/>
      <c r="G169" s="33">
        <f>IF(OR($C169="",$E169="",$F169=""),"",$E169*$F169)</f>
        <v/>
      </c>
      <c r="H169" s="33">
        <f>IF($G169="","",IF($L169="Closed","Green",IF($G169&gt;=15,"Red",IF($G169&gt;=8,"Amber","Green"))))</f>
        <v/>
      </c>
      <c r="I169" s="32" t="n"/>
      <c r="J169" s="32" t="n"/>
      <c r="K169" s="32" t="n"/>
      <c r="L169" s="32" t="n"/>
      <c r="M169" s="32" t="n"/>
      <c r="N169" s="32" t="n"/>
      <c r="O169" s="33">
        <f>IF(OR($C169="",$N169=""),"",TODAY()-$N169)</f>
        <v/>
      </c>
    </row>
    <row r="170" ht="30" customHeight="1">
      <c r="A170" s="12">
        <f>IF($C170="","","R-"&amp;TEXT(ROW()-4,"000"))</f>
        <v/>
      </c>
      <c r="B170" s="34" t="n"/>
      <c r="C170" s="34" t="n"/>
      <c r="D170" s="34" t="n"/>
      <c r="E170" s="34" t="n"/>
      <c r="F170" s="34" t="n"/>
      <c r="G170" s="35">
        <f>IF(OR($C170="",$E170="",$F170=""),"",$E170*$F170)</f>
        <v/>
      </c>
      <c r="H170" s="35">
        <f>IF($G170="","",IF($L170="Closed","Green",IF($G170&gt;=15,"Red",IF($G170&gt;=8,"Amber","Green"))))</f>
        <v/>
      </c>
      <c r="I170" s="34" t="n"/>
      <c r="J170" s="34" t="n"/>
      <c r="K170" s="34" t="n"/>
      <c r="L170" s="34" t="n"/>
      <c r="M170" s="34" t="n"/>
      <c r="N170" s="34" t="n"/>
      <c r="O170" s="35">
        <f>IF(OR($C170="",$N170=""),"",TODAY()-$N170)</f>
        <v/>
      </c>
    </row>
    <row r="171" ht="30" customHeight="1">
      <c r="A171" s="10">
        <f>IF($C171="","","R-"&amp;TEXT(ROW()-4,"000"))</f>
        <v/>
      </c>
      <c r="B171" s="32" t="n"/>
      <c r="C171" s="32" t="n"/>
      <c r="D171" s="32" t="n"/>
      <c r="E171" s="32" t="n"/>
      <c r="F171" s="32" t="n"/>
      <c r="G171" s="33">
        <f>IF(OR($C171="",$E171="",$F171=""),"",$E171*$F171)</f>
        <v/>
      </c>
      <c r="H171" s="33">
        <f>IF($G171="","",IF($L171="Closed","Green",IF($G171&gt;=15,"Red",IF($G171&gt;=8,"Amber","Green"))))</f>
        <v/>
      </c>
      <c r="I171" s="32" t="n"/>
      <c r="J171" s="32" t="n"/>
      <c r="K171" s="32" t="n"/>
      <c r="L171" s="32" t="n"/>
      <c r="M171" s="32" t="n"/>
      <c r="N171" s="32" t="n"/>
      <c r="O171" s="33">
        <f>IF(OR($C171="",$N171=""),"",TODAY()-$N171)</f>
        <v/>
      </c>
    </row>
    <row r="172" ht="30" customHeight="1">
      <c r="A172" s="12">
        <f>IF($C172="","","R-"&amp;TEXT(ROW()-4,"000"))</f>
        <v/>
      </c>
      <c r="B172" s="34" t="n"/>
      <c r="C172" s="34" t="n"/>
      <c r="D172" s="34" t="n"/>
      <c r="E172" s="34" t="n"/>
      <c r="F172" s="34" t="n"/>
      <c r="G172" s="35">
        <f>IF(OR($C172="",$E172="",$F172=""),"",$E172*$F172)</f>
        <v/>
      </c>
      <c r="H172" s="35">
        <f>IF($G172="","",IF($L172="Closed","Green",IF($G172&gt;=15,"Red",IF($G172&gt;=8,"Amber","Green"))))</f>
        <v/>
      </c>
      <c r="I172" s="34" t="n"/>
      <c r="J172" s="34" t="n"/>
      <c r="K172" s="34" t="n"/>
      <c r="L172" s="34" t="n"/>
      <c r="M172" s="34" t="n"/>
      <c r="N172" s="34" t="n"/>
      <c r="O172" s="35">
        <f>IF(OR($C172="",$N172=""),"",TODAY()-$N172)</f>
        <v/>
      </c>
    </row>
    <row r="173" ht="30" customHeight="1">
      <c r="A173" s="10">
        <f>IF($C173="","","R-"&amp;TEXT(ROW()-4,"000"))</f>
        <v/>
      </c>
      <c r="B173" s="32" t="n"/>
      <c r="C173" s="32" t="n"/>
      <c r="D173" s="32" t="n"/>
      <c r="E173" s="32" t="n"/>
      <c r="F173" s="32" t="n"/>
      <c r="G173" s="33">
        <f>IF(OR($C173="",$E173="",$F173=""),"",$E173*$F173)</f>
        <v/>
      </c>
      <c r="H173" s="33">
        <f>IF($G173="","",IF($L173="Closed","Green",IF($G173&gt;=15,"Red",IF($G173&gt;=8,"Amber","Green"))))</f>
        <v/>
      </c>
      <c r="I173" s="32" t="n"/>
      <c r="J173" s="32" t="n"/>
      <c r="K173" s="32" t="n"/>
      <c r="L173" s="32" t="n"/>
      <c r="M173" s="32" t="n"/>
      <c r="N173" s="32" t="n"/>
      <c r="O173" s="33">
        <f>IF(OR($C173="",$N173=""),"",TODAY()-$N173)</f>
        <v/>
      </c>
    </row>
    <row r="174" ht="30" customHeight="1">
      <c r="A174" s="12">
        <f>IF($C174="","","R-"&amp;TEXT(ROW()-4,"000"))</f>
        <v/>
      </c>
      <c r="B174" s="34" t="n"/>
      <c r="C174" s="34" t="n"/>
      <c r="D174" s="34" t="n"/>
      <c r="E174" s="34" t="n"/>
      <c r="F174" s="34" t="n"/>
      <c r="G174" s="35">
        <f>IF(OR($C174="",$E174="",$F174=""),"",$E174*$F174)</f>
        <v/>
      </c>
      <c r="H174" s="35">
        <f>IF($G174="","",IF($L174="Closed","Green",IF($G174&gt;=15,"Red",IF($G174&gt;=8,"Amber","Green"))))</f>
        <v/>
      </c>
      <c r="I174" s="34" t="n"/>
      <c r="J174" s="34" t="n"/>
      <c r="K174" s="34" t="n"/>
      <c r="L174" s="34" t="n"/>
      <c r="M174" s="34" t="n"/>
      <c r="N174" s="34" t="n"/>
      <c r="O174" s="35">
        <f>IF(OR($C174="",$N174=""),"",TODAY()-$N174)</f>
        <v/>
      </c>
    </row>
    <row r="175" ht="30" customHeight="1">
      <c r="A175" s="10">
        <f>IF($C175="","","R-"&amp;TEXT(ROW()-4,"000"))</f>
        <v/>
      </c>
      <c r="B175" s="32" t="n"/>
      <c r="C175" s="32" t="n"/>
      <c r="D175" s="32" t="n"/>
      <c r="E175" s="32" t="n"/>
      <c r="F175" s="32" t="n"/>
      <c r="G175" s="33">
        <f>IF(OR($C175="",$E175="",$F175=""),"",$E175*$F175)</f>
        <v/>
      </c>
      <c r="H175" s="33">
        <f>IF($G175="","",IF($L175="Closed","Green",IF($G175&gt;=15,"Red",IF($G175&gt;=8,"Amber","Green"))))</f>
        <v/>
      </c>
      <c r="I175" s="32" t="n"/>
      <c r="J175" s="32" t="n"/>
      <c r="K175" s="32" t="n"/>
      <c r="L175" s="32" t="n"/>
      <c r="M175" s="32" t="n"/>
      <c r="N175" s="32" t="n"/>
      <c r="O175" s="33">
        <f>IF(OR($C175="",$N175=""),"",TODAY()-$N175)</f>
        <v/>
      </c>
    </row>
    <row r="176" ht="30" customHeight="1">
      <c r="A176" s="12">
        <f>IF($C176="","","R-"&amp;TEXT(ROW()-4,"000"))</f>
        <v/>
      </c>
      <c r="B176" s="34" t="n"/>
      <c r="C176" s="34" t="n"/>
      <c r="D176" s="34" t="n"/>
      <c r="E176" s="34" t="n"/>
      <c r="F176" s="34" t="n"/>
      <c r="G176" s="35">
        <f>IF(OR($C176="",$E176="",$F176=""),"",$E176*$F176)</f>
        <v/>
      </c>
      <c r="H176" s="35">
        <f>IF($G176="","",IF($L176="Closed","Green",IF($G176&gt;=15,"Red",IF($G176&gt;=8,"Amber","Green"))))</f>
        <v/>
      </c>
      <c r="I176" s="34" t="n"/>
      <c r="J176" s="34" t="n"/>
      <c r="K176" s="34" t="n"/>
      <c r="L176" s="34" t="n"/>
      <c r="M176" s="34" t="n"/>
      <c r="N176" s="34" t="n"/>
      <c r="O176" s="35">
        <f>IF(OR($C176="",$N176=""),"",TODAY()-$N176)</f>
        <v/>
      </c>
    </row>
    <row r="177" ht="30" customHeight="1">
      <c r="A177" s="10">
        <f>IF($C177="","","R-"&amp;TEXT(ROW()-4,"000"))</f>
        <v/>
      </c>
      <c r="B177" s="32" t="n"/>
      <c r="C177" s="32" t="n"/>
      <c r="D177" s="32" t="n"/>
      <c r="E177" s="32" t="n"/>
      <c r="F177" s="32" t="n"/>
      <c r="G177" s="33">
        <f>IF(OR($C177="",$E177="",$F177=""),"",$E177*$F177)</f>
        <v/>
      </c>
      <c r="H177" s="33">
        <f>IF($G177="","",IF($L177="Closed","Green",IF($G177&gt;=15,"Red",IF($G177&gt;=8,"Amber","Green"))))</f>
        <v/>
      </c>
      <c r="I177" s="32" t="n"/>
      <c r="J177" s="32" t="n"/>
      <c r="K177" s="32" t="n"/>
      <c r="L177" s="32" t="n"/>
      <c r="M177" s="32" t="n"/>
      <c r="N177" s="32" t="n"/>
      <c r="O177" s="33">
        <f>IF(OR($C177="",$N177=""),"",TODAY()-$N177)</f>
        <v/>
      </c>
    </row>
    <row r="178" ht="30" customHeight="1">
      <c r="A178" s="12">
        <f>IF($C178="","","R-"&amp;TEXT(ROW()-4,"000"))</f>
        <v/>
      </c>
      <c r="B178" s="34" t="n"/>
      <c r="C178" s="34" t="n"/>
      <c r="D178" s="34" t="n"/>
      <c r="E178" s="34" t="n"/>
      <c r="F178" s="34" t="n"/>
      <c r="G178" s="35">
        <f>IF(OR($C178="",$E178="",$F178=""),"",$E178*$F178)</f>
        <v/>
      </c>
      <c r="H178" s="35">
        <f>IF($G178="","",IF($L178="Closed","Green",IF($G178&gt;=15,"Red",IF($G178&gt;=8,"Amber","Green"))))</f>
        <v/>
      </c>
      <c r="I178" s="34" t="n"/>
      <c r="J178" s="34" t="n"/>
      <c r="K178" s="34" t="n"/>
      <c r="L178" s="34" t="n"/>
      <c r="M178" s="34" t="n"/>
      <c r="N178" s="34" t="n"/>
      <c r="O178" s="35">
        <f>IF(OR($C178="",$N178=""),"",TODAY()-$N178)</f>
        <v/>
      </c>
    </row>
    <row r="179" ht="30" customHeight="1">
      <c r="A179" s="10">
        <f>IF($C179="","","R-"&amp;TEXT(ROW()-4,"000"))</f>
        <v/>
      </c>
      <c r="B179" s="32" t="n"/>
      <c r="C179" s="32" t="n"/>
      <c r="D179" s="32" t="n"/>
      <c r="E179" s="32" t="n"/>
      <c r="F179" s="32" t="n"/>
      <c r="G179" s="33">
        <f>IF(OR($C179="",$E179="",$F179=""),"",$E179*$F179)</f>
        <v/>
      </c>
      <c r="H179" s="33">
        <f>IF($G179="","",IF($L179="Closed","Green",IF($G179&gt;=15,"Red",IF($G179&gt;=8,"Amber","Green"))))</f>
        <v/>
      </c>
      <c r="I179" s="32" t="n"/>
      <c r="J179" s="32" t="n"/>
      <c r="K179" s="32" t="n"/>
      <c r="L179" s="32" t="n"/>
      <c r="M179" s="32" t="n"/>
      <c r="N179" s="32" t="n"/>
      <c r="O179" s="33">
        <f>IF(OR($C179="",$N179=""),"",TODAY()-$N179)</f>
        <v/>
      </c>
    </row>
    <row r="180" ht="30" customHeight="1">
      <c r="A180" s="12">
        <f>IF($C180="","","R-"&amp;TEXT(ROW()-4,"000"))</f>
        <v/>
      </c>
      <c r="B180" s="34" t="n"/>
      <c r="C180" s="34" t="n"/>
      <c r="D180" s="34" t="n"/>
      <c r="E180" s="34" t="n"/>
      <c r="F180" s="34" t="n"/>
      <c r="G180" s="35">
        <f>IF(OR($C180="",$E180="",$F180=""),"",$E180*$F180)</f>
        <v/>
      </c>
      <c r="H180" s="35">
        <f>IF($G180="","",IF($L180="Closed","Green",IF($G180&gt;=15,"Red",IF($G180&gt;=8,"Amber","Green"))))</f>
        <v/>
      </c>
      <c r="I180" s="34" t="n"/>
      <c r="J180" s="34" t="n"/>
      <c r="K180" s="34" t="n"/>
      <c r="L180" s="34" t="n"/>
      <c r="M180" s="34" t="n"/>
      <c r="N180" s="34" t="n"/>
      <c r="O180" s="35">
        <f>IF(OR($C180="",$N180=""),"",TODAY()-$N180)</f>
        <v/>
      </c>
    </row>
    <row r="181" ht="30" customHeight="1">
      <c r="A181" s="10">
        <f>IF($C181="","","R-"&amp;TEXT(ROW()-4,"000"))</f>
        <v/>
      </c>
      <c r="B181" s="32" t="n"/>
      <c r="C181" s="32" t="n"/>
      <c r="D181" s="32" t="n"/>
      <c r="E181" s="32" t="n"/>
      <c r="F181" s="32" t="n"/>
      <c r="G181" s="33">
        <f>IF(OR($C181="",$E181="",$F181=""),"",$E181*$F181)</f>
        <v/>
      </c>
      <c r="H181" s="33">
        <f>IF($G181="","",IF($L181="Closed","Green",IF($G181&gt;=15,"Red",IF($G181&gt;=8,"Amber","Green"))))</f>
        <v/>
      </c>
      <c r="I181" s="32" t="n"/>
      <c r="J181" s="32" t="n"/>
      <c r="K181" s="32" t="n"/>
      <c r="L181" s="32" t="n"/>
      <c r="M181" s="32" t="n"/>
      <c r="N181" s="32" t="n"/>
      <c r="O181" s="33">
        <f>IF(OR($C181="",$N181=""),"",TODAY()-$N181)</f>
        <v/>
      </c>
    </row>
    <row r="182" ht="30" customHeight="1">
      <c r="A182" s="12">
        <f>IF($C182="","","R-"&amp;TEXT(ROW()-4,"000"))</f>
        <v/>
      </c>
      <c r="B182" s="34" t="n"/>
      <c r="C182" s="34" t="n"/>
      <c r="D182" s="34" t="n"/>
      <c r="E182" s="34" t="n"/>
      <c r="F182" s="34" t="n"/>
      <c r="G182" s="35">
        <f>IF(OR($C182="",$E182="",$F182=""),"",$E182*$F182)</f>
        <v/>
      </c>
      <c r="H182" s="35">
        <f>IF($G182="","",IF($L182="Closed","Green",IF($G182&gt;=15,"Red",IF($G182&gt;=8,"Amber","Green"))))</f>
        <v/>
      </c>
      <c r="I182" s="34" t="n"/>
      <c r="J182" s="34" t="n"/>
      <c r="K182" s="34" t="n"/>
      <c r="L182" s="34" t="n"/>
      <c r="M182" s="34" t="n"/>
      <c r="N182" s="34" t="n"/>
      <c r="O182" s="35">
        <f>IF(OR($C182="",$N182=""),"",TODAY()-$N182)</f>
        <v/>
      </c>
    </row>
    <row r="183" ht="30" customHeight="1">
      <c r="A183" s="10">
        <f>IF($C183="","","R-"&amp;TEXT(ROW()-4,"000"))</f>
        <v/>
      </c>
      <c r="B183" s="32" t="n"/>
      <c r="C183" s="32" t="n"/>
      <c r="D183" s="32" t="n"/>
      <c r="E183" s="32" t="n"/>
      <c r="F183" s="32" t="n"/>
      <c r="G183" s="33">
        <f>IF(OR($C183="",$E183="",$F183=""),"",$E183*$F183)</f>
        <v/>
      </c>
      <c r="H183" s="33">
        <f>IF($G183="","",IF($L183="Closed","Green",IF($G183&gt;=15,"Red",IF($G183&gt;=8,"Amber","Green"))))</f>
        <v/>
      </c>
      <c r="I183" s="32" t="n"/>
      <c r="J183" s="32" t="n"/>
      <c r="K183" s="32" t="n"/>
      <c r="L183" s="32" t="n"/>
      <c r="M183" s="32" t="n"/>
      <c r="N183" s="32" t="n"/>
      <c r="O183" s="33">
        <f>IF(OR($C183="",$N183=""),"",TODAY()-$N183)</f>
        <v/>
      </c>
    </row>
    <row r="184" ht="30" customHeight="1">
      <c r="A184" s="12">
        <f>IF($C184="","","R-"&amp;TEXT(ROW()-4,"000"))</f>
        <v/>
      </c>
      <c r="B184" s="34" t="n"/>
      <c r="C184" s="34" t="n"/>
      <c r="D184" s="34" t="n"/>
      <c r="E184" s="34" t="n"/>
      <c r="F184" s="34" t="n"/>
      <c r="G184" s="35">
        <f>IF(OR($C184="",$E184="",$F184=""),"",$E184*$F184)</f>
        <v/>
      </c>
      <c r="H184" s="35">
        <f>IF($G184="","",IF($L184="Closed","Green",IF($G184&gt;=15,"Red",IF($G184&gt;=8,"Amber","Green"))))</f>
        <v/>
      </c>
      <c r="I184" s="34" t="n"/>
      <c r="J184" s="34" t="n"/>
      <c r="K184" s="34" t="n"/>
      <c r="L184" s="34" t="n"/>
      <c r="M184" s="34" t="n"/>
      <c r="N184" s="34" t="n"/>
      <c r="O184" s="35">
        <f>IF(OR($C184="",$N184=""),"",TODAY()-$N184)</f>
        <v/>
      </c>
    </row>
    <row r="185" ht="30" customHeight="1">
      <c r="A185" s="10">
        <f>IF($C185="","","R-"&amp;TEXT(ROW()-4,"000"))</f>
        <v/>
      </c>
      <c r="B185" s="32" t="n"/>
      <c r="C185" s="32" t="n"/>
      <c r="D185" s="32" t="n"/>
      <c r="E185" s="32" t="n"/>
      <c r="F185" s="32" t="n"/>
      <c r="G185" s="33">
        <f>IF(OR($C185="",$E185="",$F185=""),"",$E185*$F185)</f>
        <v/>
      </c>
      <c r="H185" s="33">
        <f>IF($G185="","",IF($L185="Closed","Green",IF($G185&gt;=15,"Red",IF($G185&gt;=8,"Amber","Green"))))</f>
        <v/>
      </c>
      <c r="I185" s="32" t="n"/>
      <c r="J185" s="32" t="n"/>
      <c r="K185" s="32" t="n"/>
      <c r="L185" s="32" t="n"/>
      <c r="M185" s="32" t="n"/>
      <c r="N185" s="32" t="n"/>
      <c r="O185" s="33">
        <f>IF(OR($C185="",$N185=""),"",TODAY()-$N185)</f>
        <v/>
      </c>
    </row>
    <row r="186" ht="30" customHeight="1">
      <c r="A186" s="12">
        <f>IF($C186="","","R-"&amp;TEXT(ROW()-4,"000"))</f>
        <v/>
      </c>
      <c r="B186" s="34" t="n"/>
      <c r="C186" s="34" t="n"/>
      <c r="D186" s="34" t="n"/>
      <c r="E186" s="34" t="n"/>
      <c r="F186" s="34" t="n"/>
      <c r="G186" s="35">
        <f>IF(OR($C186="",$E186="",$F186=""),"",$E186*$F186)</f>
        <v/>
      </c>
      <c r="H186" s="35">
        <f>IF($G186="","",IF($L186="Closed","Green",IF($G186&gt;=15,"Red",IF($G186&gt;=8,"Amber","Green"))))</f>
        <v/>
      </c>
      <c r="I186" s="34" t="n"/>
      <c r="J186" s="34" t="n"/>
      <c r="K186" s="34" t="n"/>
      <c r="L186" s="34" t="n"/>
      <c r="M186" s="34" t="n"/>
      <c r="N186" s="34" t="n"/>
      <c r="O186" s="35">
        <f>IF(OR($C186="",$N186=""),"",TODAY()-$N186)</f>
        <v/>
      </c>
    </row>
    <row r="187" ht="30" customHeight="1">
      <c r="A187" s="10">
        <f>IF($C187="","","R-"&amp;TEXT(ROW()-4,"000"))</f>
        <v/>
      </c>
      <c r="B187" s="32" t="n"/>
      <c r="C187" s="32" t="n"/>
      <c r="D187" s="32" t="n"/>
      <c r="E187" s="32" t="n"/>
      <c r="F187" s="32" t="n"/>
      <c r="G187" s="33">
        <f>IF(OR($C187="",$E187="",$F187=""),"",$E187*$F187)</f>
        <v/>
      </c>
      <c r="H187" s="33">
        <f>IF($G187="","",IF($L187="Closed","Green",IF($G187&gt;=15,"Red",IF($G187&gt;=8,"Amber","Green"))))</f>
        <v/>
      </c>
      <c r="I187" s="32" t="n"/>
      <c r="J187" s="32" t="n"/>
      <c r="K187" s="32" t="n"/>
      <c r="L187" s="32" t="n"/>
      <c r="M187" s="32" t="n"/>
      <c r="N187" s="32" t="n"/>
      <c r="O187" s="33">
        <f>IF(OR($C187="",$N187=""),"",TODAY()-$N187)</f>
        <v/>
      </c>
    </row>
    <row r="188" ht="30" customHeight="1">
      <c r="A188" s="12">
        <f>IF($C188="","","R-"&amp;TEXT(ROW()-4,"000"))</f>
        <v/>
      </c>
      <c r="B188" s="34" t="n"/>
      <c r="C188" s="34" t="n"/>
      <c r="D188" s="34" t="n"/>
      <c r="E188" s="34" t="n"/>
      <c r="F188" s="34" t="n"/>
      <c r="G188" s="35">
        <f>IF(OR($C188="",$E188="",$F188=""),"",$E188*$F188)</f>
        <v/>
      </c>
      <c r="H188" s="35">
        <f>IF($G188="","",IF($L188="Closed","Green",IF($G188&gt;=15,"Red",IF($G188&gt;=8,"Amber","Green"))))</f>
        <v/>
      </c>
      <c r="I188" s="34" t="n"/>
      <c r="J188" s="34" t="n"/>
      <c r="K188" s="34" t="n"/>
      <c r="L188" s="34" t="n"/>
      <c r="M188" s="34" t="n"/>
      <c r="N188" s="34" t="n"/>
      <c r="O188" s="35">
        <f>IF(OR($C188="",$N188=""),"",TODAY()-$N188)</f>
        <v/>
      </c>
    </row>
    <row r="189" ht="30" customHeight="1">
      <c r="A189" s="10">
        <f>IF($C189="","","R-"&amp;TEXT(ROW()-4,"000"))</f>
        <v/>
      </c>
      <c r="B189" s="32" t="n"/>
      <c r="C189" s="32" t="n"/>
      <c r="D189" s="32" t="n"/>
      <c r="E189" s="32" t="n"/>
      <c r="F189" s="32" t="n"/>
      <c r="G189" s="33">
        <f>IF(OR($C189="",$E189="",$F189=""),"",$E189*$F189)</f>
        <v/>
      </c>
      <c r="H189" s="33">
        <f>IF($G189="","",IF($L189="Closed","Green",IF($G189&gt;=15,"Red",IF($G189&gt;=8,"Amber","Green"))))</f>
        <v/>
      </c>
      <c r="I189" s="32" t="n"/>
      <c r="J189" s="32" t="n"/>
      <c r="K189" s="32" t="n"/>
      <c r="L189" s="32" t="n"/>
      <c r="M189" s="32" t="n"/>
      <c r="N189" s="32" t="n"/>
      <c r="O189" s="33">
        <f>IF(OR($C189="",$N189=""),"",TODAY()-$N189)</f>
        <v/>
      </c>
    </row>
    <row r="190" ht="30" customHeight="1">
      <c r="A190" s="12">
        <f>IF($C190="","","R-"&amp;TEXT(ROW()-4,"000"))</f>
        <v/>
      </c>
      <c r="B190" s="34" t="n"/>
      <c r="C190" s="34" t="n"/>
      <c r="D190" s="34" t="n"/>
      <c r="E190" s="34" t="n"/>
      <c r="F190" s="34" t="n"/>
      <c r="G190" s="35">
        <f>IF(OR($C190="",$E190="",$F190=""),"",$E190*$F190)</f>
        <v/>
      </c>
      <c r="H190" s="35">
        <f>IF($G190="","",IF($L190="Closed","Green",IF($G190&gt;=15,"Red",IF($G190&gt;=8,"Amber","Green"))))</f>
        <v/>
      </c>
      <c r="I190" s="34" t="n"/>
      <c r="J190" s="34" t="n"/>
      <c r="K190" s="34" t="n"/>
      <c r="L190" s="34" t="n"/>
      <c r="M190" s="34" t="n"/>
      <c r="N190" s="34" t="n"/>
      <c r="O190" s="35">
        <f>IF(OR($C190="",$N190=""),"",TODAY()-$N190)</f>
        <v/>
      </c>
    </row>
    <row r="191" ht="30" customHeight="1">
      <c r="A191" s="10">
        <f>IF($C191="","","R-"&amp;TEXT(ROW()-4,"000"))</f>
        <v/>
      </c>
      <c r="B191" s="32" t="n"/>
      <c r="C191" s="32" t="n"/>
      <c r="D191" s="32" t="n"/>
      <c r="E191" s="32" t="n"/>
      <c r="F191" s="32" t="n"/>
      <c r="G191" s="33">
        <f>IF(OR($C191="",$E191="",$F191=""),"",$E191*$F191)</f>
        <v/>
      </c>
      <c r="H191" s="33">
        <f>IF($G191="","",IF($L191="Closed","Green",IF($G191&gt;=15,"Red",IF($G191&gt;=8,"Amber","Green"))))</f>
        <v/>
      </c>
      <c r="I191" s="32" t="n"/>
      <c r="J191" s="32" t="n"/>
      <c r="K191" s="32" t="n"/>
      <c r="L191" s="32" t="n"/>
      <c r="M191" s="32" t="n"/>
      <c r="N191" s="32" t="n"/>
      <c r="O191" s="33">
        <f>IF(OR($C191="",$N191=""),"",TODAY()-$N191)</f>
        <v/>
      </c>
    </row>
    <row r="192" ht="30" customHeight="1">
      <c r="A192" s="12">
        <f>IF($C192="","","R-"&amp;TEXT(ROW()-4,"000"))</f>
        <v/>
      </c>
      <c r="B192" s="34" t="n"/>
      <c r="C192" s="34" t="n"/>
      <c r="D192" s="34" t="n"/>
      <c r="E192" s="34" t="n"/>
      <c r="F192" s="34" t="n"/>
      <c r="G192" s="35">
        <f>IF(OR($C192="",$E192="",$F192=""),"",$E192*$F192)</f>
        <v/>
      </c>
      <c r="H192" s="35">
        <f>IF($G192="","",IF($L192="Closed","Green",IF($G192&gt;=15,"Red",IF($G192&gt;=8,"Amber","Green"))))</f>
        <v/>
      </c>
      <c r="I192" s="34" t="n"/>
      <c r="J192" s="34" t="n"/>
      <c r="K192" s="34" t="n"/>
      <c r="L192" s="34" t="n"/>
      <c r="M192" s="34" t="n"/>
      <c r="N192" s="34" t="n"/>
      <c r="O192" s="35">
        <f>IF(OR($C192="",$N192=""),"",TODAY()-$N192)</f>
        <v/>
      </c>
    </row>
    <row r="193" ht="30" customHeight="1">
      <c r="A193" s="10">
        <f>IF($C193="","","R-"&amp;TEXT(ROW()-4,"000"))</f>
        <v/>
      </c>
      <c r="B193" s="32" t="n"/>
      <c r="C193" s="32" t="n"/>
      <c r="D193" s="32" t="n"/>
      <c r="E193" s="32" t="n"/>
      <c r="F193" s="32" t="n"/>
      <c r="G193" s="33">
        <f>IF(OR($C193="",$E193="",$F193=""),"",$E193*$F193)</f>
        <v/>
      </c>
      <c r="H193" s="33">
        <f>IF($G193="","",IF($L193="Closed","Green",IF($G193&gt;=15,"Red",IF($G193&gt;=8,"Amber","Green"))))</f>
        <v/>
      </c>
      <c r="I193" s="32" t="n"/>
      <c r="J193" s="32" t="n"/>
      <c r="K193" s="32" t="n"/>
      <c r="L193" s="32" t="n"/>
      <c r="M193" s="32" t="n"/>
      <c r="N193" s="32" t="n"/>
      <c r="O193" s="33">
        <f>IF(OR($C193="",$N193=""),"",TODAY()-$N193)</f>
        <v/>
      </c>
    </row>
    <row r="194" ht="30" customHeight="1">
      <c r="A194" s="12">
        <f>IF($C194="","","R-"&amp;TEXT(ROW()-4,"000"))</f>
        <v/>
      </c>
      <c r="B194" s="34" t="n"/>
      <c r="C194" s="34" t="n"/>
      <c r="D194" s="34" t="n"/>
      <c r="E194" s="34" t="n"/>
      <c r="F194" s="34" t="n"/>
      <c r="G194" s="35">
        <f>IF(OR($C194="",$E194="",$F194=""),"",$E194*$F194)</f>
        <v/>
      </c>
      <c r="H194" s="35">
        <f>IF($G194="","",IF($L194="Closed","Green",IF($G194&gt;=15,"Red",IF($G194&gt;=8,"Amber","Green"))))</f>
        <v/>
      </c>
      <c r="I194" s="34" t="n"/>
      <c r="J194" s="34" t="n"/>
      <c r="K194" s="34" t="n"/>
      <c r="L194" s="34" t="n"/>
      <c r="M194" s="34" t="n"/>
      <c r="N194" s="34" t="n"/>
      <c r="O194" s="35">
        <f>IF(OR($C194="",$N194=""),"",TODAY()-$N194)</f>
        <v/>
      </c>
    </row>
    <row r="195" ht="30" customHeight="1">
      <c r="A195" s="10">
        <f>IF($C195="","","R-"&amp;TEXT(ROW()-4,"000"))</f>
        <v/>
      </c>
      <c r="B195" s="32" t="n"/>
      <c r="C195" s="32" t="n"/>
      <c r="D195" s="32" t="n"/>
      <c r="E195" s="32" t="n"/>
      <c r="F195" s="32" t="n"/>
      <c r="G195" s="33">
        <f>IF(OR($C195="",$E195="",$F195=""),"",$E195*$F195)</f>
        <v/>
      </c>
      <c r="H195" s="33">
        <f>IF($G195="","",IF($L195="Closed","Green",IF($G195&gt;=15,"Red",IF($G195&gt;=8,"Amber","Green"))))</f>
        <v/>
      </c>
      <c r="I195" s="32" t="n"/>
      <c r="J195" s="32" t="n"/>
      <c r="K195" s="32" t="n"/>
      <c r="L195" s="32" t="n"/>
      <c r="M195" s="32" t="n"/>
      <c r="N195" s="32" t="n"/>
      <c r="O195" s="33">
        <f>IF(OR($C195="",$N195=""),"",TODAY()-$N195)</f>
        <v/>
      </c>
    </row>
    <row r="196" ht="30" customHeight="1">
      <c r="A196" s="12">
        <f>IF($C196="","","R-"&amp;TEXT(ROW()-4,"000"))</f>
        <v/>
      </c>
      <c r="B196" s="34" t="n"/>
      <c r="C196" s="34" t="n"/>
      <c r="D196" s="34" t="n"/>
      <c r="E196" s="34" t="n"/>
      <c r="F196" s="34" t="n"/>
      <c r="G196" s="35">
        <f>IF(OR($C196="",$E196="",$F196=""),"",$E196*$F196)</f>
        <v/>
      </c>
      <c r="H196" s="35">
        <f>IF($G196="","",IF($L196="Closed","Green",IF($G196&gt;=15,"Red",IF($G196&gt;=8,"Amber","Green"))))</f>
        <v/>
      </c>
      <c r="I196" s="34" t="n"/>
      <c r="J196" s="34" t="n"/>
      <c r="K196" s="34" t="n"/>
      <c r="L196" s="34" t="n"/>
      <c r="M196" s="34" t="n"/>
      <c r="N196" s="34" t="n"/>
      <c r="O196" s="35">
        <f>IF(OR($C196="",$N196=""),"",TODAY()-$N196)</f>
        <v/>
      </c>
    </row>
    <row r="197" ht="30" customHeight="1">
      <c r="A197" s="10">
        <f>IF($C197="","","R-"&amp;TEXT(ROW()-4,"000"))</f>
        <v/>
      </c>
      <c r="B197" s="32" t="n"/>
      <c r="C197" s="32" t="n"/>
      <c r="D197" s="32" t="n"/>
      <c r="E197" s="32" t="n"/>
      <c r="F197" s="32" t="n"/>
      <c r="G197" s="33">
        <f>IF(OR($C197="",$E197="",$F197=""),"",$E197*$F197)</f>
        <v/>
      </c>
      <c r="H197" s="33">
        <f>IF($G197="","",IF($L197="Closed","Green",IF($G197&gt;=15,"Red",IF($G197&gt;=8,"Amber","Green"))))</f>
        <v/>
      </c>
      <c r="I197" s="32" t="n"/>
      <c r="J197" s="32" t="n"/>
      <c r="K197" s="32" t="n"/>
      <c r="L197" s="32" t="n"/>
      <c r="M197" s="32" t="n"/>
      <c r="N197" s="32" t="n"/>
      <c r="O197" s="33">
        <f>IF(OR($C197="",$N197=""),"",TODAY()-$N197)</f>
        <v/>
      </c>
    </row>
    <row r="198" ht="30" customHeight="1">
      <c r="A198" s="12">
        <f>IF($C198="","","R-"&amp;TEXT(ROW()-4,"000"))</f>
        <v/>
      </c>
      <c r="B198" s="34" t="n"/>
      <c r="C198" s="34" t="n"/>
      <c r="D198" s="34" t="n"/>
      <c r="E198" s="34" t="n"/>
      <c r="F198" s="34" t="n"/>
      <c r="G198" s="35">
        <f>IF(OR($C198="",$E198="",$F198=""),"",$E198*$F198)</f>
        <v/>
      </c>
      <c r="H198" s="35">
        <f>IF($G198="","",IF($L198="Closed","Green",IF($G198&gt;=15,"Red",IF($G198&gt;=8,"Amber","Green"))))</f>
        <v/>
      </c>
      <c r="I198" s="34" t="n"/>
      <c r="J198" s="34" t="n"/>
      <c r="K198" s="34" t="n"/>
      <c r="L198" s="34" t="n"/>
      <c r="M198" s="34" t="n"/>
      <c r="N198" s="34" t="n"/>
      <c r="O198" s="35">
        <f>IF(OR($C198="",$N198=""),"",TODAY()-$N198)</f>
        <v/>
      </c>
    </row>
    <row r="199" ht="30" customHeight="1">
      <c r="A199" s="10">
        <f>IF($C199="","","R-"&amp;TEXT(ROW()-4,"000"))</f>
        <v/>
      </c>
      <c r="B199" s="32" t="n"/>
      <c r="C199" s="32" t="n"/>
      <c r="D199" s="32" t="n"/>
      <c r="E199" s="32" t="n"/>
      <c r="F199" s="32" t="n"/>
      <c r="G199" s="33">
        <f>IF(OR($C199="",$E199="",$F199=""),"",$E199*$F199)</f>
        <v/>
      </c>
      <c r="H199" s="33">
        <f>IF($G199="","",IF($L199="Closed","Green",IF($G199&gt;=15,"Red",IF($G199&gt;=8,"Amber","Green"))))</f>
        <v/>
      </c>
      <c r="I199" s="32" t="n"/>
      <c r="J199" s="32" t="n"/>
      <c r="K199" s="32" t="n"/>
      <c r="L199" s="32" t="n"/>
      <c r="M199" s="32" t="n"/>
      <c r="N199" s="32" t="n"/>
      <c r="O199" s="33">
        <f>IF(OR($C199="",$N199=""),"",TODAY()-$N199)</f>
        <v/>
      </c>
    </row>
    <row r="200" ht="30" customHeight="1">
      <c r="A200" s="12">
        <f>IF($C200="","","R-"&amp;TEXT(ROW()-4,"000"))</f>
        <v/>
      </c>
      <c r="B200" s="34" t="n"/>
      <c r="C200" s="34" t="n"/>
      <c r="D200" s="34" t="n"/>
      <c r="E200" s="34" t="n"/>
      <c r="F200" s="34" t="n"/>
      <c r="G200" s="35">
        <f>IF(OR($C200="",$E200="",$F200=""),"",$E200*$F200)</f>
        <v/>
      </c>
      <c r="H200" s="35">
        <f>IF($G200="","",IF($L200="Closed","Green",IF($G200&gt;=15,"Red",IF($G200&gt;=8,"Amber","Green"))))</f>
        <v/>
      </c>
      <c r="I200" s="34" t="n"/>
      <c r="J200" s="34" t="n"/>
      <c r="K200" s="34" t="n"/>
      <c r="L200" s="34" t="n"/>
      <c r="M200" s="34" t="n"/>
      <c r="N200" s="34" t="n"/>
      <c r="O200" s="35">
        <f>IF(OR($C200="",$N200=""),"",TODAY()-$N200)</f>
        <v/>
      </c>
    </row>
    <row r="201" ht="30" customHeight="1">
      <c r="A201" s="10">
        <f>IF($C201="","","R-"&amp;TEXT(ROW()-4,"000"))</f>
        <v/>
      </c>
      <c r="B201" s="32" t="n"/>
      <c r="C201" s="32" t="n"/>
      <c r="D201" s="32" t="n"/>
      <c r="E201" s="32" t="n"/>
      <c r="F201" s="32" t="n"/>
      <c r="G201" s="33">
        <f>IF(OR($C201="",$E201="",$F201=""),"",$E201*$F201)</f>
        <v/>
      </c>
      <c r="H201" s="33">
        <f>IF($G201="","",IF($L201="Closed","Green",IF($G201&gt;=15,"Red",IF($G201&gt;=8,"Amber","Green"))))</f>
        <v/>
      </c>
      <c r="I201" s="32" t="n"/>
      <c r="J201" s="32" t="n"/>
      <c r="K201" s="32" t="n"/>
      <c r="L201" s="32" t="n"/>
      <c r="M201" s="32" t="n"/>
      <c r="N201" s="32" t="n"/>
      <c r="O201" s="33">
        <f>IF(OR($C201="",$N201=""),"",TODAY()-$N201)</f>
        <v/>
      </c>
    </row>
    <row r="202" ht="30" customHeight="1">
      <c r="A202" s="12">
        <f>IF($C202="","","R-"&amp;TEXT(ROW()-4,"000"))</f>
        <v/>
      </c>
      <c r="B202" s="34" t="n"/>
      <c r="C202" s="34" t="n"/>
      <c r="D202" s="34" t="n"/>
      <c r="E202" s="34" t="n"/>
      <c r="F202" s="34" t="n"/>
      <c r="G202" s="35">
        <f>IF(OR($C202="",$E202="",$F202=""),"",$E202*$F202)</f>
        <v/>
      </c>
      <c r="H202" s="35">
        <f>IF($G202="","",IF($L202="Closed","Green",IF($G202&gt;=15,"Red",IF($G202&gt;=8,"Amber","Green"))))</f>
        <v/>
      </c>
      <c r="I202" s="34" t="n"/>
      <c r="J202" s="34" t="n"/>
      <c r="K202" s="34" t="n"/>
      <c r="L202" s="34" t="n"/>
      <c r="M202" s="34" t="n"/>
      <c r="N202" s="34" t="n"/>
      <c r="O202" s="35">
        <f>IF(OR($C202="",$N202=""),"",TODAY()-$N202)</f>
        <v/>
      </c>
    </row>
    <row r="203" ht="30" customHeight="1">
      <c r="A203" s="10">
        <f>IF($C203="","","R-"&amp;TEXT(ROW()-4,"000"))</f>
        <v/>
      </c>
      <c r="B203" s="32" t="n"/>
      <c r="C203" s="32" t="n"/>
      <c r="D203" s="32" t="n"/>
      <c r="E203" s="32" t="n"/>
      <c r="F203" s="32" t="n"/>
      <c r="G203" s="33">
        <f>IF(OR($C203="",$E203="",$F203=""),"",$E203*$F203)</f>
        <v/>
      </c>
      <c r="H203" s="33">
        <f>IF($G203="","",IF($L203="Closed","Green",IF($G203&gt;=15,"Red",IF($G203&gt;=8,"Amber","Green"))))</f>
        <v/>
      </c>
      <c r="I203" s="32" t="n"/>
      <c r="J203" s="32" t="n"/>
      <c r="K203" s="32" t="n"/>
      <c r="L203" s="32" t="n"/>
      <c r="M203" s="32" t="n"/>
      <c r="N203" s="32" t="n"/>
      <c r="O203" s="33">
        <f>IF(OR($C203="",$N203=""),"",TODAY()-$N203)</f>
        <v/>
      </c>
    </row>
    <row r="204" ht="30" customHeight="1">
      <c r="A204" s="12">
        <f>IF($C204="","","R-"&amp;TEXT(ROW()-4,"000"))</f>
        <v/>
      </c>
      <c r="B204" s="34" t="n"/>
      <c r="C204" s="34" t="n"/>
      <c r="D204" s="34" t="n"/>
      <c r="E204" s="34" t="n"/>
      <c r="F204" s="34" t="n"/>
      <c r="G204" s="35">
        <f>IF(OR($C204="",$E204="",$F204=""),"",$E204*$F204)</f>
        <v/>
      </c>
      <c r="H204" s="35">
        <f>IF($G204="","",IF($L204="Closed","Green",IF($G204&gt;=15,"Red",IF($G204&gt;=8,"Amber","Green"))))</f>
        <v/>
      </c>
      <c r="I204" s="34" t="n"/>
      <c r="J204" s="34" t="n"/>
      <c r="K204" s="34" t="n"/>
      <c r="L204" s="34" t="n"/>
      <c r="M204" s="34" t="n"/>
      <c r="N204" s="34" t="n"/>
      <c r="O204" s="35">
        <f>IF(OR($C204="",$N204=""),"",TODAY()-$N204)</f>
        <v/>
      </c>
    </row>
  </sheetData>
  <sheetProtection selectLockedCells="0" selectUnlockedCells="0" sheet="1" objects="0" insertRows="0" insertHyperlinks="1" autoFilter="0" scenarios="0" formatColumns="0" deleteColumns="1" insertColumns="1" pivotTables="1" deleteRows="1" formatCells="0" formatRows="0" sort="0"/>
  <conditionalFormatting sqref="H5:H204">
    <cfRule type="expression" priority="1" dxfId="4" stopIfTrue="0">
      <formula>$H5="Red"</formula>
    </cfRule>
    <cfRule type="expression" priority="2" dxfId="5" stopIfTrue="0">
      <formula>$H5="Amber"</formula>
    </cfRule>
    <cfRule type="expression" priority="3" dxfId="6" stopIfTrue="0">
      <formula>$H5="Green"</formula>
    </cfRule>
  </conditionalFormatting>
  <conditionalFormatting sqref="J5:J204">
    <cfRule type="expression" priority="4" dxfId="7" stopIfTrue="0">
      <formula>AND($C5&lt;&gt;"",$J5="")</formula>
    </cfRule>
  </conditionalFormatting>
  <conditionalFormatting sqref="K5:K204">
    <cfRule type="expression" priority="5" dxfId="4" stopIfTrue="0">
      <formula>AND($C5&lt;&gt;"",$K5&lt;&gt;"",$K5&lt;TODAY(),$L5&lt;&gt;"Closed")</formula>
    </cfRule>
  </conditionalFormatting>
  <dataValidations count="4">
    <dataValidation sqref="E5:E204" showDropDown="0" showInputMessage="0" showErrorMessage="1" allowBlank="1" errorTitle="Not on the list" error="1 = very unlikely, 5 = very likely." promptTitle="Likelihood" prompt="1 = very unlikely, 5 = very likely." type="list">
      <formula1>"1,2,3,4,5"</formula1>
    </dataValidation>
    <dataValidation sqref="F5:F204" showDropDown="0" showInputMessage="0" showErrorMessage="1" allowBlank="1" errorTitle="Not on the list" error="1 = negligible, 5 = severe." promptTitle="Impact" prompt="1 = negligible, 5 = severe." type="list">
      <formula1>"1,2,3,4,5"</formula1>
    </dataValidation>
    <dataValidation sqref="L5:L204" showDropDown="0" showInputMessage="0" showErrorMessage="1" allowBlank="1" errorTitle="Not on the list" error="Open, Mitigating or Closed." promptTitle="Status" prompt="Open, Mitigating or Closed." type="list">
      <formula1>"Open,Mitigating,Closed"</formula1>
    </dataValidation>
    <dataValidation sqref="M5:M204" showDropDown="0" showInputMessage="0" showErrorMessage="1" allowBlank="1" errorTitle="Not on the list" error="Would this affect whether people take the change on?" promptTitle="Business adoption" prompt="Would this affect whether people take the change on?" type="list">
      <formula1>"Yes,No"</formula1>
    </dataValidation>
  </dataValidations>
  <hyperlinks>
    <hyperlink xmlns:r="http://schemas.openxmlformats.org/officeDocument/2006/relationships" ref="A3" r:id="rId1"/>
  </hyperlinks>
  <pageMargins left="0.75" right="0.75" top="1" bottom="1" header="0.5" footer="0.5"/>
  <pageSetup orientation="landscape" paperSize="9" fitToHeight="0" fitToWidth="1"/>
  <headerFooter>
    <oddHeader/>
    <oddFooter>&amp;L&amp;8 &amp;K303539Change Specialists&amp;C&amp;8 &amp;K303539v1.0  ·  August 2026&amp;R&amp;8 &amp;K303539Page &amp;P of &amp;N</oddFooter>
    <evenHeader/>
    <evenFooter/>
    <firstHeader/>
    <firstFooter/>
  </headerFooter>
</worksheet>
</file>

<file path=xl/worksheets/sheet4.xml><?xml version="1.0" encoding="utf-8"?>
<worksheet xmlns="http://schemas.openxmlformats.org/spreadsheetml/2006/main">
  <sheetPr>
    <tabColor rgb="00F78F20"/>
    <outlinePr summaryBelow="1" summaryRight="1"/>
    <pageSetUpPr fitToPage="1"/>
  </sheetPr>
  <dimension ref="A1:H204"/>
  <sheetViews>
    <sheetView workbookViewId="0">
      <pane ySplit="4" topLeftCell="A5" activePane="bottomLeft" state="frozen"/>
      <selection pane="bottomLeft" activeCell="A1" sqref="A1"/>
    </sheetView>
  </sheetViews>
  <sheetFormatPr baseColWidth="8" defaultRowHeight="15"/>
  <cols>
    <col width="9" customWidth="1" min="1" max="1"/>
    <col width="12" customWidth="1" min="2" max="2"/>
    <col width="46" customWidth="1" min="3" max="3"/>
    <col width="46" customWidth="1" min="4" max="4"/>
    <col width="13" customWidth="1" min="5" max="5"/>
    <col width="18" customWidth="1" min="6" max="6"/>
    <col width="16" customWidth="1" min="7" max="7"/>
    <col width="9" customWidth="1" min="8" max="8"/>
  </cols>
  <sheetData>
    <row r="1">
      <c r="A1" s="29" t="inlineStr">
        <is>
          <t>RAID Log — Assumptions</t>
        </is>
      </c>
      <c r="B1" s="1" t="n"/>
      <c r="C1" s="1" t="n"/>
      <c r="D1" s="1" t="n"/>
      <c r="E1" s="1" t="n"/>
      <c r="F1" s="1" t="n"/>
      <c r="G1" s="1" t="n"/>
      <c r="H1" s="1" t="n"/>
    </row>
    <row r="2">
      <c r="A2" s="30" t="inlineStr">
        <is>
          <t>Something being taken as true that has not been proven.</t>
        </is>
      </c>
      <c r="B2" s="1" t="n"/>
      <c r="C2" s="1" t="n"/>
      <c r="D2" s="1" t="n"/>
      <c r="E2" s="1" t="n"/>
      <c r="F2" s="1" t="n"/>
      <c r="G2" s="1" t="n"/>
      <c r="H2" s="1" t="n"/>
    </row>
    <row r="3">
      <c r="A3" s="20" t="inlineStr">
        <is>
          <t>&lt; How to use</t>
        </is>
      </c>
      <c r="B3" s="1" t="n"/>
      <c r="C3" s="1" t="n"/>
      <c r="D3" s="1" t="n"/>
      <c r="E3" s="1" t="n"/>
      <c r="F3" s="1" t="n"/>
      <c r="G3" s="1" t="n"/>
      <c r="H3" s="1" t="n"/>
    </row>
    <row r="4" ht="42" customHeight="1">
      <c r="A4" s="31" t="inlineStr">
        <is>
          <t>ID</t>
        </is>
      </c>
      <c r="B4" s="31" t="inlineStr">
        <is>
          <t>Date raised</t>
        </is>
      </c>
      <c r="C4" s="31" t="inlineStr">
        <is>
          <t>Description</t>
        </is>
      </c>
      <c r="D4" s="31" t="inlineStr">
        <is>
          <t>Consequence if it proves false</t>
        </is>
      </c>
      <c r="E4" s="31" t="inlineStr">
        <is>
          <t>Validation date</t>
        </is>
      </c>
      <c r="F4" s="31" t="inlineStr">
        <is>
          <t>Owner</t>
        </is>
      </c>
      <c r="G4" s="31" t="inlineStr">
        <is>
          <t>Status</t>
        </is>
      </c>
      <c r="H4" s="31" t="inlineStr">
        <is>
          <t>RAG</t>
        </is>
      </c>
    </row>
    <row r="5" ht="30" customHeight="1">
      <c r="A5" s="10">
        <f>IF($C5="","","A-"&amp;TEXT(ROW()-4,"000"))</f>
        <v/>
      </c>
      <c r="B5" s="32" t="n"/>
      <c r="C5" s="32" t="n"/>
      <c r="D5" s="32" t="n"/>
      <c r="E5" s="32" t="n"/>
      <c r="F5" s="32" t="n"/>
      <c r="G5" s="32" t="n"/>
      <c r="H5" s="33">
        <f>IF($C5="","",IF($G5="Validated - true","Green",IF($G5="Validated - false","Red",IF($E5="","Amber",IF($E5&lt;TODAY(),"Red",IF($E5-TODAY()&lt;=14,"Amber","Green"))))))</f>
        <v/>
      </c>
    </row>
    <row r="6" ht="30" customHeight="1">
      <c r="A6" s="12">
        <f>IF($C6="","","A-"&amp;TEXT(ROW()-4,"000"))</f>
        <v/>
      </c>
      <c r="B6" s="34" t="n"/>
      <c r="C6" s="34" t="n"/>
      <c r="D6" s="34" t="n"/>
      <c r="E6" s="34" t="n"/>
      <c r="F6" s="34" t="n"/>
      <c r="G6" s="34" t="n"/>
      <c r="H6" s="35">
        <f>IF($C6="","",IF($G6="Validated - true","Green",IF($G6="Validated - false","Red",IF($E6="","Amber",IF($E6&lt;TODAY(),"Red",IF($E6-TODAY()&lt;=14,"Amber","Green"))))))</f>
        <v/>
      </c>
    </row>
    <row r="7" ht="30" customHeight="1">
      <c r="A7" s="10">
        <f>IF($C7="","","A-"&amp;TEXT(ROW()-4,"000"))</f>
        <v/>
      </c>
      <c r="B7" s="32" t="n"/>
      <c r="C7" s="32" t="n"/>
      <c r="D7" s="32" t="n"/>
      <c r="E7" s="32" t="n"/>
      <c r="F7" s="32" t="n"/>
      <c r="G7" s="32" t="n"/>
      <c r="H7" s="33">
        <f>IF($C7="","",IF($G7="Validated - true","Green",IF($G7="Validated - false","Red",IF($E7="","Amber",IF($E7&lt;TODAY(),"Red",IF($E7-TODAY()&lt;=14,"Amber","Green"))))))</f>
        <v/>
      </c>
    </row>
    <row r="8" ht="30" customHeight="1">
      <c r="A8" s="12">
        <f>IF($C8="","","A-"&amp;TEXT(ROW()-4,"000"))</f>
        <v/>
      </c>
      <c r="B8" s="34" t="n"/>
      <c r="C8" s="34" t="n"/>
      <c r="D8" s="34" t="n"/>
      <c r="E8" s="34" t="n"/>
      <c r="F8" s="34" t="n"/>
      <c r="G8" s="34" t="n"/>
      <c r="H8" s="35">
        <f>IF($C8="","",IF($G8="Validated - true","Green",IF($G8="Validated - false","Red",IF($E8="","Amber",IF($E8&lt;TODAY(),"Red",IF($E8-TODAY()&lt;=14,"Amber","Green"))))))</f>
        <v/>
      </c>
    </row>
    <row r="9" ht="30" customHeight="1">
      <c r="A9" s="10">
        <f>IF($C9="","","A-"&amp;TEXT(ROW()-4,"000"))</f>
        <v/>
      </c>
      <c r="B9" s="32" t="n"/>
      <c r="C9" s="32" t="n"/>
      <c r="D9" s="32" t="n"/>
      <c r="E9" s="32" t="n"/>
      <c r="F9" s="32" t="n"/>
      <c r="G9" s="32" t="n"/>
      <c r="H9" s="33">
        <f>IF($C9="","",IF($G9="Validated - true","Green",IF($G9="Validated - false","Red",IF($E9="","Amber",IF($E9&lt;TODAY(),"Red",IF($E9-TODAY()&lt;=14,"Amber","Green"))))))</f>
        <v/>
      </c>
    </row>
    <row r="10" ht="30" customHeight="1">
      <c r="A10" s="12">
        <f>IF($C10="","","A-"&amp;TEXT(ROW()-4,"000"))</f>
        <v/>
      </c>
      <c r="B10" s="34" t="n"/>
      <c r="C10" s="34" t="n"/>
      <c r="D10" s="34" t="n"/>
      <c r="E10" s="34" t="n"/>
      <c r="F10" s="34" t="n"/>
      <c r="G10" s="34" t="n"/>
      <c r="H10" s="35">
        <f>IF($C10="","",IF($G10="Validated - true","Green",IF($G10="Validated - false","Red",IF($E10="","Amber",IF($E10&lt;TODAY(),"Red",IF($E10-TODAY()&lt;=14,"Amber","Green"))))))</f>
        <v/>
      </c>
    </row>
    <row r="11" ht="30" customHeight="1">
      <c r="A11" s="10">
        <f>IF($C11="","","A-"&amp;TEXT(ROW()-4,"000"))</f>
        <v/>
      </c>
      <c r="B11" s="32" t="n"/>
      <c r="C11" s="32" t="n"/>
      <c r="D11" s="32" t="n"/>
      <c r="E11" s="32" t="n"/>
      <c r="F11" s="32" t="n"/>
      <c r="G11" s="32" t="n"/>
      <c r="H11" s="33">
        <f>IF($C11="","",IF($G11="Validated - true","Green",IF($G11="Validated - false","Red",IF($E11="","Amber",IF($E11&lt;TODAY(),"Red",IF($E11-TODAY()&lt;=14,"Amber","Green"))))))</f>
        <v/>
      </c>
    </row>
    <row r="12" ht="30" customHeight="1">
      <c r="A12" s="12">
        <f>IF($C12="","","A-"&amp;TEXT(ROW()-4,"000"))</f>
        <v/>
      </c>
      <c r="B12" s="34" t="n"/>
      <c r="C12" s="34" t="n"/>
      <c r="D12" s="34" t="n"/>
      <c r="E12" s="34" t="n"/>
      <c r="F12" s="34" t="n"/>
      <c r="G12" s="34" t="n"/>
      <c r="H12" s="35">
        <f>IF($C12="","",IF($G12="Validated - true","Green",IF($G12="Validated - false","Red",IF($E12="","Amber",IF($E12&lt;TODAY(),"Red",IF($E12-TODAY()&lt;=14,"Amber","Green"))))))</f>
        <v/>
      </c>
    </row>
    <row r="13" ht="30" customHeight="1">
      <c r="A13" s="10">
        <f>IF($C13="","","A-"&amp;TEXT(ROW()-4,"000"))</f>
        <v/>
      </c>
      <c r="B13" s="32" t="n"/>
      <c r="C13" s="32" t="n"/>
      <c r="D13" s="32" t="n"/>
      <c r="E13" s="32" t="n"/>
      <c r="F13" s="32" t="n"/>
      <c r="G13" s="32" t="n"/>
      <c r="H13" s="33">
        <f>IF($C13="","",IF($G13="Validated - true","Green",IF($G13="Validated - false","Red",IF($E13="","Amber",IF($E13&lt;TODAY(),"Red",IF($E13-TODAY()&lt;=14,"Amber","Green"))))))</f>
        <v/>
      </c>
    </row>
    <row r="14" ht="30" customHeight="1">
      <c r="A14" s="12">
        <f>IF($C14="","","A-"&amp;TEXT(ROW()-4,"000"))</f>
        <v/>
      </c>
      <c r="B14" s="34" t="n"/>
      <c r="C14" s="34" t="n"/>
      <c r="D14" s="34" t="n"/>
      <c r="E14" s="34" t="n"/>
      <c r="F14" s="34" t="n"/>
      <c r="G14" s="34" t="n"/>
      <c r="H14" s="35">
        <f>IF($C14="","",IF($G14="Validated - true","Green",IF($G14="Validated - false","Red",IF($E14="","Amber",IF($E14&lt;TODAY(),"Red",IF($E14-TODAY()&lt;=14,"Amber","Green"))))))</f>
        <v/>
      </c>
    </row>
    <row r="15" ht="30" customHeight="1">
      <c r="A15" s="10">
        <f>IF($C15="","","A-"&amp;TEXT(ROW()-4,"000"))</f>
        <v/>
      </c>
      <c r="B15" s="32" t="n"/>
      <c r="C15" s="32" t="n"/>
      <c r="D15" s="32" t="n"/>
      <c r="E15" s="32" t="n"/>
      <c r="F15" s="32" t="n"/>
      <c r="G15" s="32" t="n"/>
      <c r="H15" s="33">
        <f>IF($C15="","",IF($G15="Validated - true","Green",IF($G15="Validated - false","Red",IF($E15="","Amber",IF($E15&lt;TODAY(),"Red",IF($E15-TODAY()&lt;=14,"Amber","Green"))))))</f>
        <v/>
      </c>
    </row>
    <row r="16" ht="30" customHeight="1">
      <c r="A16" s="12">
        <f>IF($C16="","","A-"&amp;TEXT(ROW()-4,"000"))</f>
        <v/>
      </c>
      <c r="B16" s="34" t="n"/>
      <c r="C16" s="34" t="n"/>
      <c r="D16" s="34" t="n"/>
      <c r="E16" s="34" t="n"/>
      <c r="F16" s="34" t="n"/>
      <c r="G16" s="34" t="n"/>
      <c r="H16" s="35">
        <f>IF($C16="","",IF($G16="Validated - true","Green",IF($G16="Validated - false","Red",IF($E16="","Amber",IF($E16&lt;TODAY(),"Red",IF($E16-TODAY()&lt;=14,"Amber","Green"))))))</f>
        <v/>
      </c>
    </row>
    <row r="17" ht="30" customHeight="1">
      <c r="A17" s="10">
        <f>IF($C17="","","A-"&amp;TEXT(ROW()-4,"000"))</f>
        <v/>
      </c>
      <c r="B17" s="32" t="n"/>
      <c r="C17" s="32" t="n"/>
      <c r="D17" s="32" t="n"/>
      <c r="E17" s="32" t="n"/>
      <c r="F17" s="32" t="n"/>
      <c r="G17" s="32" t="n"/>
      <c r="H17" s="33">
        <f>IF($C17="","",IF($G17="Validated - true","Green",IF($G17="Validated - false","Red",IF($E17="","Amber",IF($E17&lt;TODAY(),"Red",IF($E17-TODAY()&lt;=14,"Amber","Green"))))))</f>
        <v/>
      </c>
    </row>
    <row r="18" ht="30" customHeight="1">
      <c r="A18" s="12">
        <f>IF($C18="","","A-"&amp;TEXT(ROW()-4,"000"))</f>
        <v/>
      </c>
      <c r="B18" s="34" t="n"/>
      <c r="C18" s="34" t="n"/>
      <c r="D18" s="34" t="n"/>
      <c r="E18" s="34" t="n"/>
      <c r="F18" s="34" t="n"/>
      <c r="G18" s="34" t="n"/>
      <c r="H18" s="35">
        <f>IF($C18="","",IF($G18="Validated - true","Green",IF($G18="Validated - false","Red",IF($E18="","Amber",IF($E18&lt;TODAY(),"Red",IF($E18-TODAY()&lt;=14,"Amber","Green"))))))</f>
        <v/>
      </c>
    </row>
    <row r="19" ht="30" customHeight="1">
      <c r="A19" s="10">
        <f>IF($C19="","","A-"&amp;TEXT(ROW()-4,"000"))</f>
        <v/>
      </c>
      <c r="B19" s="32" t="n"/>
      <c r="C19" s="32" t="n"/>
      <c r="D19" s="32" t="n"/>
      <c r="E19" s="32" t="n"/>
      <c r="F19" s="32" t="n"/>
      <c r="G19" s="32" t="n"/>
      <c r="H19" s="33">
        <f>IF($C19="","",IF($G19="Validated - true","Green",IF($G19="Validated - false","Red",IF($E19="","Amber",IF($E19&lt;TODAY(),"Red",IF($E19-TODAY()&lt;=14,"Amber","Green"))))))</f>
        <v/>
      </c>
    </row>
    <row r="20" ht="30" customHeight="1">
      <c r="A20" s="12">
        <f>IF($C20="","","A-"&amp;TEXT(ROW()-4,"000"))</f>
        <v/>
      </c>
      <c r="B20" s="34" t="n"/>
      <c r="C20" s="34" t="n"/>
      <c r="D20" s="34" t="n"/>
      <c r="E20" s="34" t="n"/>
      <c r="F20" s="34" t="n"/>
      <c r="G20" s="34" t="n"/>
      <c r="H20" s="35">
        <f>IF($C20="","",IF($G20="Validated - true","Green",IF($G20="Validated - false","Red",IF($E20="","Amber",IF($E20&lt;TODAY(),"Red",IF($E20-TODAY()&lt;=14,"Amber","Green"))))))</f>
        <v/>
      </c>
    </row>
    <row r="21" ht="30" customHeight="1">
      <c r="A21" s="10">
        <f>IF($C21="","","A-"&amp;TEXT(ROW()-4,"000"))</f>
        <v/>
      </c>
      <c r="B21" s="32" t="n"/>
      <c r="C21" s="32" t="n"/>
      <c r="D21" s="32" t="n"/>
      <c r="E21" s="32" t="n"/>
      <c r="F21" s="32" t="n"/>
      <c r="G21" s="32" t="n"/>
      <c r="H21" s="33">
        <f>IF($C21="","",IF($G21="Validated - true","Green",IF($G21="Validated - false","Red",IF($E21="","Amber",IF($E21&lt;TODAY(),"Red",IF($E21-TODAY()&lt;=14,"Amber","Green"))))))</f>
        <v/>
      </c>
    </row>
    <row r="22" ht="30" customHeight="1">
      <c r="A22" s="12">
        <f>IF($C22="","","A-"&amp;TEXT(ROW()-4,"000"))</f>
        <v/>
      </c>
      <c r="B22" s="34" t="n"/>
      <c r="C22" s="34" t="n"/>
      <c r="D22" s="34" t="n"/>
      <c r="E22" s="34" t="n"/>
      <c r="F22" s="34" t="n"/>
      <c r="G22" s="34" t="n"/>
      <c r="H22" s="35">
        <f>IF($C22="","",IF($G22="Validated - true","Green",IF($G22="Validated - false","Red",IF($E22="","Amber",IF($E22&lt;TODAY(),"Red",IF($E22-TODAY()&lt;=14,"Amber","Green"))))))</f>
        <v/>
      </c>
    </row>
    <row r="23" ht="30" customHeight="1">
      <c r="A23" s="10">
        <f>IF($C23="","","A-"&amp;TEXT(ROW()-4,"000"))</f>
        <v/>
      </c>
      <c r="B23" s="32" t="n"/>
      <c r="C23" s="32" t="n"/>
      <c r="D23" s="32" t="n"/>
      <c r="E23" s="32" t="n"/>
      <c r="F23" s="32" t="n"/>
      <c r="G23" s="32" t="n"/>
      <c r="H23" s="33">
        <f>IF($C23="","",IF($G23="Validated - true","Green",IF($G23="Validated - false","Red",IF($E23="","Amber",IF($E23&lt;TODAY(),"Red",IF($E23-TODAY()&lt;=14,"Amber","Green"))))))</f>
        <v/>
      </c>
    </row>
    <row r="24" ht="30" customHeight="1">
      <c r="A24" s="12">
        <f>IF($C24="","","A-"&amp;TEXT(ROW()-4,"000"))</f>
        <v/>
      </c>
      <c r="B24" s="34" t="n"/>
      <c r="C24" s="34" t="n"/>
      <c r="D24" s="34" t="n"/>
      <c r="E24" s="34" t="n"/>
      <c r="F24" s="34" t="n"/>
      <c r="G24" s="34" t="n"/>
      <c r="H24" s="35">
        <f>IF($C24="","",IF($G24="Validated - true","Green",IF($G24="Validated - false","Red",IF($E24="","Amber",IF($E24&lt;TODAY(),"Red",IF($E24-TODAY()&lt;=14,"Amber","Green"))))))</f>
        <v/>
      </c>
    </row>
    <row r="25" ht="30" customHeight="1">
      <c r="A25" s="10">
        <f>IF($C25="","","A-"&amp;TEXT(ROW()-4,"000"))</f>
        <v/>
      </c>
      <c r="B25" s="32" t="n"/>
      <c r="C25" s="32" t="n"/>
      <c r="D25" s="32" t="n"/>
      <c r="E25" s="32" t="n"/>
      <c r="F25" s="32" t="n"/>
      <c r="G25" s="32" t="n"/>
      <c r="H25" s="33">
        <f>IF($C25="","",IF($G25="Validated - true","Green",IF($G25="Validated - false","Red",IF($E25="","Amber",IF($E25&lt;TODAY(),"Red",IF($E25-TODAY()&lt;=14,"Amber","Green"))))))</f>
        <v/>
      </c>
    </row>
    <row r="26" ht="30" customHeight="1">
      <c r="A26" s="12">
        <f>IF($C26="","","A-"&amp;TEXT(ROW()-4,"000"))</f>
        <v/>
      </c>
      <c r="B26" s="34" t="n"/>
      <c r="C26" s="34" t="n"/>
      <c r="D26" s="34" t="n"/>
      <c r="E26" s="34" t="n"/>
      <c r="F26" s="34" t="n"/>
      <c r="G26" s="34" t="n"/>
      <c r="H26" s="35">
        <f>IF($C26="","",IF($G26="Validated - true","Green",IF($G26="Validated - false","Red",IF($E26="","Amber",IF($E26&lt;TODAY(),"Red",IF($E26-TODAY()&lt;=14,"Amber","Green"))))))</f>
        <v/>
      </c>
    </row>
    <row r="27" ht="30" customHeight="1">
      <c r="A27" s="10">
        <f>IF($C27="","","A-"&amp;TEXT(ROW()-4,"000"))</f>
        <v/>
      </c>
      <c r="B27" s="32" t="n"/>
      <c r="C27" s="32" t="n"/>
      <c r="D27" s="32" t="n"/>
      <c r="E27" s="32" t="n"/>
      <c r="F27" s="32" t="n"/>
      <c r="G27" s="32" t="n"/>
      <c r="H27" s="33">
        <f>IF($C27="","",IF($G27="Validated - true","Green",IF($G27="Validated - false","Red",IF($E27="","Amber",IF($E27&lt;TODAY(),"Red",IF($E27-TODAY()&lt;=14,"Amber","Green"))))))</f>
        <v/>
      </c>
    </row>
    <row r="28" ht="30" customHeight="1">
      <c r="A28" s="12">
        <f>IF($C28="","","A-"&amp;TEXT(ROW()-4,"000"))</f>
        <v/>
      </c>
      <c r="B28" s="34" t="n"/>
      <c r="C28" s="34" t="n"/>
      <c r="D28" s="34" t="n"/>
      <c r="E28" s="34" t="n"/>
      <c r="F28" s="34" t="n"/>
      <c r="G28" s="34" t="n"/>
      <c r="H28" s="35">
        <f>IF($C28="","",IF($G28="Validated - true","Green",IF($G28="Validated - false","Red",IF($E28="","Amber",IF($E28&lt;TODAY(),"Red",IF($E28-TODAY()&lt;=14,"Amber","Green"))))))</f>
        <v/>
      </c>
    </row>
    <row r="29" ht="30" customHeight="1">
      <c r="A29" s="10">
        <f>IF($C29="","","A-"&amp;TEXT(ROW()-4,"000"))</f>
        <v/>
      </c>
      <c r="B29" s="32" t="n"/>
      <c r="C29" s="32" t="n"/>
      <c r="D29" s="32" t="n"/>
      <c r="E29" s="32" t="n"/>
      <c r="F29" s="32" t="n"/>
      <c r="G29" s="32" t="n"/>
      <c r="H29" s="33">
        <f>IF($C29="","",IF($G29="Validated - true","Green",IF($G29="Validated - false","Red",IF($E29="","Amber",IF($E29&lt;TODAY(),"Red",IF($E29-TODAY()&lt;=14,"Amber","Green"))))))</f>
        <v/>
      </c>
    </row>
    <row r="30" ht="30" customHeight="1">
      <c r="A30" s="12">
        <f>IF($C30="","","A-"&amp;TEXT(ROW()-4,"000"))</f>
        <v/>
      </c>
      <c r="B30" s="34" t="n"/>
      <c r="C30" s="34" t="n"/>
      <c r="D30" s="34" t="n"/>
      <c r="E30" s="34" t="n"/>
      <c r="F30" s="34" t="n"/>
      <c r="G30" s="34" t="n"/>
      <c r="H30" s="35">
        <f>IF($C30="","",IF($G30="Validated - true","Green",IF($G30="Validated - false","Red",IF($E30="","Amber",IF($E30&lt;TODAY(),"Red",IF($E30-TODAY()&lt;=14,"Amber","Green"))))))</f>
        <v/>
      </c>
    </row>
    <row r="31" ht="30" customHeight="1">
      <c r="A31" s="10">
        <f>IF($C31="","","A-"&amp;TEXT(ROW()-4,"000"))</f>
        <v/>
      </c>
      <c r="B31" s="32" t="n"/>
      <c r="C31" s="32" t="n"/>
      <c r="D31" s="32" t="n"/>
      <c r="E31" s="32" t="n"/>
      <c r="F31" s="32" t="n"/>
      <c r="G31" s="32" t="n"/>
      <c r="H31" s="33">
        <f>IF($C31="","",IF($G31="Validated - true","Green",IF($G31="Validated - false","Red",IF($E31="","Amber",IF($E31&lt;TODAY(),"Red",IF($E31-TODAY()&lt;=14,"Amber","Green"))))))</f>
        <v/>
      </c>
    </row>
    <row r="32" ht="30" customHeight="1">
      <c r="A32" s="12">
        <f>IF($C32="","","A-"&amp;TEXT(ROW()-4,"000"))</f>
        <v/>
      </c>
      <c r="B32" s="34" t="n"/>
      <c r="C32" s="34" t="n"/>
      <c r="D32" s="34" t="n"/>
      <c r="E32" s="34" t="n"/>
      <c r="F32" s="34" t="n"/>
      <c r="G32" s="34" t="n"/>
      <c r="H32" s="35">
        <f>IF($C32="","",IF($G32="Validated - true","Green",IF($G32="Validated - false","Red",IF($E32="","Amber",IF($E32&lt;TODAY(),"Red",IF($E32-TODAY()&lt;=14,"Amber","Green"))))))</f>
        <v/>
      </c>
    </row>
    <row r="33" ht="30" customHeight="1">
      <c r="A33" s="10">
        <f>IF($C33="","","A-"&amp;TEXT(ROW()-4,"000"))</f>
        <v/>
      </c>
      <c r="B33" s="32" t="n"/>
      <c r="C33" s="32" t="n"/>
      <c r="D33" s="32" t="n"/>
      <c r="E33" s="32" t="n"/>
      <c r="F33" s="32" t="n"/>
      <c r="G33" s="32" t="n"/>
      <c r="H33" s="33">
        <f>IF($C33="","",IF($G33="Validated - true","Green",IF($G33="Validated - false","Red",IF($E33="","Amber",IF($E33&lt;TODAY(),"Red",IF($E33-TODAY()&lt;=14,"Amber","Green"))))))</f>
        <v/>
      </c>
    </row>
    <row r="34" ht="30" customHeight="1">
      <c r="A34" s="12">
        <f>IF($C34="","","A-"&amp;TEXT(ROW()-4,"000"))</f>
        <v/>
      </c>
      <c r="B34" s="34" t="n"/>
      <c r="C34" s="34" t="n"/>
      <c r="D34" s="34" t="n"/>
      <c r="E34" s="34" t="n"/>
      <c r="F34" s="34" t="n"/>
      <c r="G34" s="34" t="n"/>
      <c r="H34" s="35">
        <f>IF($C34="","",IF($G34="Validated - true","Green",IF($G34="Validated - false","Red",IF($E34="","Amber",IF($E34&lt;TODAY(),"Red",IF($E34-TODAY()&lt;=14,"Amber","Green"))))))</f>
        <v/>
      </c>
    </row>
    <row r="35" ht="30" customHeight="1">
      <c r="A35" s="10">
        <f>IF($C35="","","A-"&amp;TEXT(ROW()-4,"000"))</f>
        <v/>
      </c>
      <c r="B35" s="32" t="n"/>
      <c r="C35" s="32" t="n"/>
      <c r="D35" s="32" t="n"/>
      <c r="E35" s="32" t="n"/>
      <c r="F35" s="32" t="n"/>
      <c r="G35" s="32" t="n"/>
      <c r="H35" s="33">
        <f>IF($C35="","",IF($G35="Validated - true","Green",IF($G35="Validated - false","Red",IF($E35="","Amber",IF($E35&lt;TODAY(),"Red",IF($E35-TODAY()&lt;=14,"Amber","Green"))))))</f>
        <v/>
      </c>
    </row>
    <row r="36" ht="30" customHeight="1">
      <c r="A36" s="12">
        <f>IF($C36="","","A-"&amp;TEXT(ROW()-4,"000"))</f>
        <v/>
      </c>
      <c r="B36" s="34" t="n"/>
      <c r="C36" s="34" t="n"/>
      <c r="D36" s="34" t="n"/>
      <c r="E36" s="34" t="n"/>
      <c r="F36" s="34" t="n"/>
      <c r="G36" s="34" t="n"/>
      <c r="H36" s="35">
        <f>IF($C36="","",IF($G36="Validated - true","Green",IF($G36="Validated - false","Red",IF($E36="","Amber",IF($E36&lt;TODAY(),"Red",IF($E36-TODAY()&lt;=14,"Amber","Green"))))))</f>
        <v/>
      </c>
    </row>
    <row r="37" ht="30" customHeight="1">
      <c r="A37" s="10">
        <f>IF($C37="","","A-"&amp;TEXT(ROW()-4,"000"))</f>
        <v/>
      </c>
      <c r="B37" s="32" t="n"/>
      <c r="C37" s="32" t="n"/>
      <c r="D37" s="32" t="n"/>
      <c r="E37" s="32" t="n"/>
      <c r="F37" s="32" t="n"/>
      <c r="G37" s="32" t="n"/>
      <c r="H37" s="33">
        <f>IF($C37="","",IF($G37="Validated - true","Green",IF($G37="Validated - false","Red",IF($E37="","Amber",IF($E37&lt;TODAY(),"Red",IF($E37-TODAY()&lt;=14,"Amber","Green"))))))</f>
        <v/>
      </c>
    </row>
    <row r="38" ht="30" customHeight="1">
      <c r="A38" s="12">
        <f>IF($C38="","","A-"&amp;TEXT(ROW()-4,"000"))</f>
        <v/>
      </c>
      <c r="B38" s="34" t="n"/>
      <c r="C38" s="34" t="n"/>
      <c r="D38" s="34" t="n"/>
      <c r="E38" s="34" t="n"/>
      <c r="F38" s="34" t="n"/>
      <c r="G38" s="34" t="n"/>
      <c r="H38" s="35">
        <f>IF($C38="","",IF($G38="Validated - true","Green",IF($G38="Validated - false","Red",IF($E38="","Amber",IF($E38&lt;TODAY(),"Red",IF($E38-TODAY()&lt;=14,"Amber","Green"))))))</f>
        <v/>
      </c>
    </row>
    <row r="39" ht="30" customHeight="1">
      <c r="A39" s="10">
        <f>IF($C39="","","A-"&amp;TEXT(ROW()-4,"000"))</f>
        <v/>
      </c>
      <c r="B39" s="32" t="n"/>
      <c r="C39" s="32" t="n"/>
      <c r="D39" s="32" t="n"/>
      <c r="E39" s="32" t="n"/>
      <c r="F39" s="32" t="n"/>
      <c r="G39" s="32" t="n"/>
      <c r="H39" s="33">
        <f>IF($C39="","",IF($G39="Validated - true","Green",IF($G39="Validated - false","Red",IF($E39="","Amber",IF($E39&lt;TODAY(),"Red",IF($E39-TODAY()&lt;=14,"Amber","Green"))))))</f>
        <v/>
      </c>
    </row>
    <row r="40" ht="30" customHeight="1">
      <c r="A40" s="12">
        <f>IF($C40="","","A-"&amp;TEXT(ROW()-4,"000"))</f>
        <v/>
      </c>
      <c r="B40" s="34" t="n"/>
      <c r="C40" s="34" t="n"/>
      <c r="D40" s="34" t="n"/>
      <c r="E40" s="34" t="n"/>
      <c r="F40" s="34" t="n"/>
      <c r="G40" s="34" t="n"/>
      <c r="H40" s="35">
        <f>IF($C40="","",IF($G40="Validated - true","Green",IF($G40="Validated - false","Red",IF($E40="","Amber",IF($E40&lt;TODAY(),"Red",IF($E40-TODAY()&lt;=14,"Amber","Green"))))))</f>
        <v/>
      </c>
    </row>
    <row r="41" ht="30" customHeight="1">
      <c r="A41" s="10">
        <f>IF($C41="","","A-"&amp;TEXT(ROW()-4,"000"))</f>
        <v/>
      </c>
      <c r="B41" s="32" t="n"/>
      <c r="C41" s="32" t="n"/>
      <c r="D41" s="32" t="n"/>
      <c r="E41" s="32" t="n"/>
      <c r="F41" s="32" t="n"/>
      <c r="G41" s="32" t="n"/>
      <c r="H41" s="33">
        <f>IF($C41="","",IF($G41="Validated - true","Green",IF($G41="Validated - false","Red",IF($E41="","Amber",IF($E41&lt;TODAY(),"Red",IF($E41-TODAY()&lt;=14,"Amber","Green"))))))</f>
        <v/>
      </c>
    </row>
    <row r="42" ht="30" customHeight="1">
      <c r="A42" s="12">
        <f>IF($C42="","","A-"&amp;TEXT(ROW()-4,"000"))</f>
        <v/>
      </c>
      <c r="B42" s="34" t="n"/>
      <c r="C42" s="34" t="n"/>
      <c r="D42" s="34" t="n"/>
      <c r="E42" s="34" t="n"/>
      <c r="F42" s="34" t="n"/>
      <c r="G42" s="34" t="n"/>
      <c r="H42" s="35">
        <f>IF($C42="","",IF($G42="Validated - true","Green",IF($G42="Validated - false","Red",IF($E42="","Amber",IF($E42&lt;TODAY(),"Red",IF($E42-TODAY()&lt;=14,"Amber","Green"))))))</f>
        <v/>
      </c>
    </row>
    <row r="43" ht="30" customHeight="1">
      <c r="A43" s="10">
        <f>IF($C43="","","A-"&amp;TEXT(ROW()-4,"000"))</f>
        <v/>
      </c>
      <c r="B43" s="32" t="n"/>
      <c r="C43" s="32" t="n"/>
      <c r="D43" s="32" t="n"/>
      <c r="E43" s="32" t="n"/>
      <c r="F43" s="32" t="n"/>
      <c r="G43" s="32" t="n"/>
      <c r="H43" s="33">
        <f>IF($C43="","",IF($G43="Validated - true","Green",IF($G43="Validated - false","Red",IF($E43="","Amber",IF($E43&lt;TODAY(),"Red",IF($E43-TODAY()&lt;=14,"Amber","Green"))))))</f>
        <v/>
      </c>
    </row>
    <row r="44" ht="30" customHeight="1">
      <c r="A44" s="12">
        <f>IF($C44="","","A-"&amp;TEXT(ROW()-4,"000"))</f>
        <v/>
      </c>
      <c r="B44" s="34" t="n"/>
      <c r="C44" s="34" t="n"/>
      <c r="D44" s="34" t="n"/>
      <c r="E44" s="34" t="n"/>
      <c r="F44" s="34" t="n"/>
      <c r="G44" s="34" t="n"/>
      <c r="H44" s="35">
        <f>IF($C44="","",IF($G44="Validated - true","Green",IF($G44="Validated - false","Red",IF($E44="","Amber",IF($E44&lt;TODAY(),"Red",IF($E44-TODAY()&lt;=14,"Amber","Green"))))))</f>
        <v/>
      </c>
    </row>
    <row r="45" ht="30" customHeight="1">
      <c r="A45" s="10">
        <f>IF($C45="","","A-"&amp;TEXT(ROW()-4,"000"))</f>
        <v/>
      </c>
      <c r="B45" s="32" t="n"/>
      <c r="C45" s="32" t="n"/>
      <c r="D45" s="32" t="n"/>
      <c r="E45" s="32" t="n"/>
      <c r="F45" s="32" t="n"/>
      <c r="G45" s="32" t="n"/>
      <c r="H45" s="33">
        <f>IF($C45="","",IF($G45="Validated - true","Green",IF($G45="Validated - false","Red",IF($E45="","Amber",IF($E45&lt;TODAY(),"Red",IF($E45-TODAY()&lt;=14,"Amber","Green"))))))</f>
        <v/>
      </c>
    </row>
    <row r="46" ht="30" customHeight="1">
      <c r="A46" s="12">
        <f>IF($C46="","","A-"&amp;TEXT(ROW()-4,"000"))</f>
        <v/>
      </c>
      <c r="B46" s="34" t="n"/>
      <c r="C46" s="34" t="n"/>
      <c r="D46" s="34" t="n"/>
      <c r="E46" s="34" t="n"/>
      <c r="F46" s="34" t="n"/>
      <c r="G46" s="34" t="n"/>
      <c r="H46" s="35">
        <f>IF($C46="","",IF($G46="Validated - true","Green",IF($G46="Validated - false","Red",IF($E46="","Amber",IF($E46&lt;TODAY(),"Red",IF($E46-TODAY()&lt;=14,"Amber","Green"))))))</f>
        <v/>
      </c>
    </row>
    <row r="47" ht="30" customHeight="1">
      <c r="A47" s="10">
        <f>IF($C47="","","A-"&amp;TEXT(ROW()-4,"000"))</f>
        <v/>
      </c>
      <c r="B47" s="32" t="n"/>
      <c r="C47" s="32" t="n"/>
      <c r="D47" s="32" t="n"/>
      <c r="E47" s="32" t="n"/>
      <c r="F47" s="32" t="n"/>
      <c r="G47" s="32" t="n"/>
      <c r="H47" s="33">
        <f>IF($C47="","",IF($G47="Validated - true","Green",IF($G47="Validated - false","Red",IF($E47="","Amber",IF($E47&lt;TODAY(),"Red",IF($E47-TODAY()&lt;=14,"Amber","Green"))))))</f>
        <v/>
      </c>
    </row>
    <row r="48" ht="30" customHeight="1">
      <c r="A48" s="12">
        <f>IF($C48="","","A-"&amp;TEXT(ROW()-4,"000"))</f>
        <v/>
      </c>
      <c r="B48" s="34" t="n"/>
      <c r="C48" s="34" t="n"/>
      <c r="D48" s="34" t="n"/>
      <c r="E48" s="34" t="n"/>
      <c r="F48" s="34" t="n"/>
      <c r="G48" s="34" t="n"/>
      <c r="H48" s="35">
        <f>IF($C48="","",IF($G48="Validated - true","Green",IF($G48="Validated - false","Red",IF($E48="","Amber",IF($E48&lt;TODAY(),"Red",IF($E48-TODAY()&lt;=14,"Amber","Green"))))))</f>
        <v/>
      </c>
    </row>
    <row r="49" ht="30" customHeight="1">
      <c r="A49" s="10">
        <f>IF($C49="","","A-"&amp;TEXT(ROW()-4,"000"))</f>
        <v/>
      </c>
      <c r="B49" s="32" t="n"/>
      <c r="C49" s="32" t="n"/>
      <c r="D49" s="32" t="n"/>
      <c r="E49" s="32" t="n"/>
      <c r="F49" s="32" t="n"/>
      <c r="G49" s="32" t="n"/>
      <c r="H49" s="33">
        <f>IF($C49="","",IF($G49="Validated - true","Green",IF($G49="Validated - false","Red",IF($E49="","Amber",IF($E49&lt;TODAY(),"Red",IF($E49-TODAY()&lt;=14,"Amber","Green"))))))</f>
        <v/>
      </c>
    </row>
    <row r="50" ht="30" customHeight="1">
      <c r="A50" s="12">
        <f>IF($C50="","","A-"&amp;TEXT(ROW()-4,"000"))</f>
        <v/>
      </c>
      <c r="B50" s="34" t="n"/>
      <c r="C50" s="34" t="n"/>
      <c r="D50" s="34" t="n"/>
      <c r="E50" s="34" t="n"/>
      <c r="F50" s="34" t="n"/>
      <c r="G50" s="34" t="n"/>
      <c r="H50" s="35">
        <f>IF($C50="","",IF($G50="Validated - true","Green",IF($G50="Validated - false","Red",IF($E50="","Amber",IF($E50&lt;TODAY(),"Red",IF($E50-TODAY()&lt;=14,"Amber","Green"))))))</f>
        <v/>
      </c>
    </row>
    <row r="51" ht="30" customHeight="1">
      <c r="A51" s="10">
        <f>IF($C51="","","A-"&amp;TEXT(ROW()-4,"000"))</f>
        <v/>
      </c>
      <c r="B51" s="32" t="n"/>
      <c r="C51" s="32" t="n"/>
      <c r="D51" s="32" t="n"/>
      <c r="E51" s="32" t="n"/>
      <c r="F51" s="32" t="n"/>
      <c r="G51" s="32" t="n"/>
      <c r="H51" s="33">
        <f>IF($C51="","",IF($G51="Validated - true","Green",IF($G51="Validated - false","Red",IF($E51="","Amber",IF($E51&lt;TODAY(),"Red",IF($E51-TODAY()&lt;=14,"Amber","Green"))))))</f>
        <v/>
      </c>
    </row>
    <row r="52" ht="30" customHeight="1">
      <c r="A52" s="12">
        <f>IF($C52="","","A-"&amp;TEXT(ROW()-4,"000"))</f>
        <v/>
      </c>
      <c r="B52" s="34" t="n"/>
      <c r="C52" s="34" t="n"/>
      <c r="D52" s="34" t="n"/>
      <c r="E52" s="34" t="n"/>
      <c r="F52" s="34" t="n"/>
      <c r="G52" s="34" t="n"/>
      <c r="H52" s="35">
        <f>IF($C52="","",IF($G52="Validated - true","Green",IF($G52="Validated - false","Red",IF($E52="","Amber",IF($E52&lt;TODAY(),"Red",IF($E52-TODAY()&lt;=14,"Amber","Green"))))))</f>
        <v/>
      </c>
    </row>
    <row r="53" ht="30" customHeight="1">
      <c r="A53" s="10">
        <f>IF($C53="","","A-"&amp;TEXT(ROW()-4,"000"))</f>
        <v/>
      </c>
      <c r="B53" s="32" t="n"/>
      <c r="C53" s="32" t="n"/>
      <c r="D53" s="32" t="n"/>
      <c r="E53" s="32" t="n"/>
      <c r="F53" s="32" t="n"/>
      <c r="G53" s="32" t="n"/>
      <c r="H53" s="33">
        <f>IF($C53="","",IF($G53="Validated - true","Green",IF($G53="Validated - false","Red",IF($E53="","Amber",IF($E53&lt;TODAY(),"Red",IF($E53-TODAY()&lt;=14,"Amber","Green"))))))</f>
        <v/>
      </c>
    </row>
    <row r="54" ht="30" customHeight="1">
      <c r="A54" s="12">
        <f>IF($C54="","","A-"&amp;TEXT(ROW()-4,"000"))</f>
        <v/>
      </c>
      <c r="B54" s="34" t="n"/>
      <c r="C54" s="34" t="n"/>
      <c r="D54" s="34" t="n"/>
      <c r="E54" s="34" t="n"/>
      <c r="F54" s="34" t="n"/>
      <c r="G54" s="34" t="n"/>
      <c r="H54" s="35">
        <f>IF($C54="","",IF($G54="Validated - true","Green",IF($G54="Validated - false","Red",IF($E54="","Amber",IF($E54&lt;TODAY(),"Red",IF($E54-TODAY()&lt;=14,"Amber","Green"))))))</f>
        <v/>
      </c>
    </row>
    <row r="55" ht="30" customHeight="1">
      <c r="A55" s="10">
        <f>IF($C55="","","A-"&amp;TEXT(ROW()-4,"000"))</f>
        <v/>
      </c>
      <c r="B55" s="32" t="n"/>
      <c r="C55" s="32" t="n"/>
      <c r="D55" s="32" t="n"/>
      <c r="E55" s="32" t="n"/>
      <c r="F55" s="32" t="n"/>
      <c r="G55" s="32" t="n"/>
      <c r="H55" s="33">
        <f>IF($C55="","",IF($G55="Validated - true","Green",IF($G55="Validated - false","Red",IF($E55="","Amber",IF($E55&lt;TODAY(),"Red",IF($E55-TODAY()&lt;=14,"Amber","Green"))))))</f>
        <v/>
      </c>
    </row>
    <row r="56" ht="30" customHeight="1">
      <c r="A56" s="12">
        <f>IF($C56="","","A-"&amp;TEXT(ROW()-4,"000"))</f>
        <v/>
      </c>
      <c r="B56" s="34" t="n"/>
      <c r="C56" s="34" t="n"/>
      <c r="D56" s="34" t="n"/>
      <c r="E56" s="34" t="n"/>
      <c r="F56" s="34" t="n"/>
      <c r="G56" s="34" t="n"/>
      <c r="H56" s="35">
        <f>IF($C56="","",IF($G56="Validated - true","Green",IF($G56="Validated - false","Red",IF($E56="","Amber",IF($E56&lt;TODAY(),"Red",IF($E56-TODAY()&lt;=14,"Amber","Green"))))))</f>
        <v/>
      </c>
    </row>
    <row r="57" ht="30" customHeight="1">
      <c r="A57" s="10">
        <f>IF($C57="","","A-"&amp;TEXT(ROW()-4,"000"))</f>
        <v/>
      </c>
      <c r="B57" s="32" t="n"/>
      <c r="C57" s="32" t="n"/>
      <c r="D57" s="32" t="n"/>
      <c r="E57" s="32" t="n"/>
      <c r="F57" s="32" t="n"/>
      <c r="G57" s="32" t="n"/>
      <c r="H57" s="33">
        <f>IF($C57="","",IF($G57="Validated - true","Green",IF($G57="Validated - false","Red",IF($E57="","Amber",IF($E57&lt;TODAY(),"Red",IF($E57-TODAY()&lt;=14,"Amber","Green"))))))</f>
        <v/>
      </c>
    </row>
    <row r="58" ht="30" customHeight="1">
      <c r="A58" s="12">
        <f>IF($C58="","","A-"&amp;TEXT(ROW()-4,"000"))</f>
        <v/>
      </c>
      <c r="B58" s="34" t="n"/>
      <c r="C58" s="34" t="n"/>
      <c r="D58" s="34" t="n"/>
      <c r="E58" s="34" t="n"/>
      <c r="F58" s="34" t="n"/>
      <c r="G58" s="34" t="n"/>
      <c r="H58" s="35">
        <f>IF($C58="","",IF($G58="Validated - true","Green",IF($G58="Validated - false","Red",IF($E58="","Amber",IF($E58&lt;TODAY(),"Red",IF($E58-TODAY()&lt;=14,"Amber","Green"))))))</f>
        <v/>
      </c>
    </row>
    <row r="59" ht="30" customHeight="1">
      <c r="A59" s="10">
        <f>IF($C59="","","A-"&amp;TEXT(ROW()-4,"000"))</f>
        <v/>
      </c>
      <c r="B59" s="32" t="n"/>
      <c r="C59" s="32" t="n"/>
      <c r="D59" s="32" t="n"/>
      <c r="E59" s="32" t="n"/>
      <c r="F59" s="32" t="n"/>
      <c r="G59" s="32" t="n"/>
      <c r="H59" s="33">
        <f>IF($C59="","",IF($G59="Validated - true","Green",IF($G59="Validated - false","Red",IF($E59="","Amber",IF($E59&lt;TODAY(),"Red",IF($E59-TODAY()&lt;=14,"Amber","Green"))))))</f>
        <v/>
      </c>
    </row>
    <row r="60" ht="30" customHeight="1">
      <c r="A60" s="12">
        <f>IF($C60="","","A-"&amp;TEXT(ROW()-4,"000"))</f>
        <v/>
      </c>
      <c r="B60" s="34" t="n"/>
      <c r="C60" s="34" t="n"/>
      <c r="D60" s="34" t="n"/>
      <c r="E60" s="34" t="n"/>
      <c r="F60" s="34" t="n"/>
      <c r="G60" s="34" t="n"/>
      <c r="H60" s="35">
        <f>IF($C60="","",IF($G60="Validated - true","Green",IF($G60="Validated - false","Red",IF($E60="","Amber",IF($E60&lt;TODAY(),"Red",IF($E60-TODAY()&lt;=14,"Amber","Green"))))))</f>
        <v/>
      </c>
    </row>
    <row r="61" ht="30" customHeight="1">
      <c r="A61" s="10">
        <f>IF($C61="","","A-"&amp;TEXT(ROW()-4,"000"))</f>
        <v/>
      </c>
      <c r="B61" s="32" t="n"/>
      <c r="C61" s="32" t="n"/>
      <c r="D61" s="32" t="n"/>
      <c r="E61" s="32" t="n"/>
      <c r="F61" s="32" t="n"/>
      <c r="G61" s="32" t="n"/>
      <c r="H61" s="33">
        <f>IF($C61="","",IF($G61="Validated - true","Green",IF($G61="Validated - false","Red",IF($E61="","Amber",IF($E61&lt;TODAY(),"Red",IF($E61-TODAY()&lt;=14,"Amber","Green"))))))</f>
        <v/>
      </c>
    </row>
    <row r="62" ht="30" customHeight="1">
      <c r="A62" s="12">
        <f>IF($C62="","","A-"&amp;TEXT(ROW()-4,"000"))</f>
        <v/>
      </c>
      <c r="B62" s="34" t="n"/>
      <c r="C62" s="34" t="n"/>
      <c r="D62" s="34" t="n"/>
      <c r="E62" s="34" t="n"/>
      <c r="F62" s="34" t="n"/>
      <c r="G62" s="34" t="n"/>
      <c r="H62" s="35">
        <f>IF($C62="","",IF($G62="Validated - true","Green",IF($G62="Validated - false","Red",IF($E62="","Amber",IF($E62&lt;TODAY(),"Red",IF($E62-TODAY()&lt;=14,"Amber","Green"))))))</f>
        <v/>
      </c>
    </row>
    <row r="63" ht="30" customHeight="1">
      <c r="A63" s="10">
        <f>IF($C63="","","A-"&amp;TEXT(ROW()-4,"000"))</f>
        <v/>
      </c>
      <c r="B63" s="32" t="n"/>
      <c r="C63" s="32" t="n"/>
      <c r="D63" s="32" t="n"/>
      <c r="E63" s="32" t="n"/>
      <c r="F63" s="32" t="n"/>
      <c r="G63" s="32" t="n"/>
      <c r="H63" s="33">
        <f>IF($C63="","",IF($G63="Validated - true","Green",IF($G63="Validated - false","Red",IF($E63="","Amber",IF($E63&lt;TODAY(),"Red",IF($E63-TODAY()&lt;=14,"Amber","Green"))))))</f>
        <v/>
      </c>
    </row>
    <row r="64" ht="30" customHeight="1">
      <c r="A64" s="12">
        <f>IF($C64="","","A-"&amp;TEXT(ROW()-4,"000"))</f>
        <v/>
      </c>
      <c r="B64" s="34" t="n"/>
      <c r="C64" s="34" t="n"/>
      <c r="D64" s="34" t="n"/>
      <c r="E64" s="34" t="n"/>
      <c r="F64" s="34" t="n"/>
      <c r="G64" s="34" t="n"/>
      <c r="H64" s="35">
        <f>IF($C64="","",IF($G64="Validated - true","Green",IF($G64="Validated - false","Red",IF($E64="","Amber",IF($E64&lt;TODAY(),"Red",IF($E64-TODAY()&lt;=14,"Amber","Green"))))))</f>
        <v/>
      </c>
    </row>
    <row r="65" ht="30" customHeight="1">
      <c r="A65" s="10">
        <f>IF($C65="","","A-"&amp;TEXT(ROW()-4,"000"))</f>
        <v/>
      </c>
      <c r="B65" s="32" t="n"/>
      <c r="C65" s="32" t="n"/>
      <c r="D65" s="32" t="n"/>
      <c r="E65" s="32" t="n"/>
      <c r="F65" s="32" t="n"/>
      <c r="G65" s="32" t="n"/>
      <c r="H65" s="33">
        <f>IF($C65="","",IF($G65="Validated - true","Green",IF($G65="Validated - false","Red",IF($E65="","Amber",IF($E65&lt;TODAY(),"Red",IF($E65-TODAY()&lt;=14,"Amber","Green"))))))</f>
        <v/>
      </c>
    </row>
    <row r="66" ht="30" customHeight="1">
      <c r="A66" s="12">
        <f>IF($C66="","","A-"&amp;TEXT(ROW()-4,"000"))</f>
        <v/>
      </c>
      <c r="B66" s="34" t="n"/>
      <c r="C66" s="34" t="n"/>
      <c r="D66" s="34" t="n"/>
      <c r="E66" s="34" t="n"/>
      <c r="F66" s="34" t="n"/>
      <c r="G66" s="34" t="n"/>
      <c r="H66" s="35">
        <f>IF($C66="","",IF($G66="Validated - true","Green",IF($G66="Validated - false","Red",IF($E66="","Amber",IF($E66&lt;TODAY(),"Red",IF($E66-TODAY()&lt;=14,"Amber","Green"))))))</f>
        <v/>
      </c>
    </row>
    <row r="67" ht="30" customHeight="1">
      <c r="A67" s="10">
        <f>IF($C67="","","A-"&amp;TEXT(ROW()-4,"000"))</f>
        <v/>
      </c>
      <c r="B67" s="32" t="n"/>
      <c r="C67" s="32" t="n"/>
      <c r="D67" s="32" t="n"/>
      <c r="E67" s="32" t="n"/>
      <c r="F67" s="32" t="n"/>
      <c r="G67" s="32" t="n"/>
      <c r="H67" s="33">
        <f>IF($C67="","",IF($G67="Validated - true","Green",IF($G67="Validated - false","Red",IF($E67="","Amber",IF($E67&lt;TODAY(),"Red",IF($E67-TODAY()&lt;=14,"Amber","Green"))))))</f>
        <v/>
      </c>
    </row>
    <row r="68" ht="30" customHeight="1">
      <c r="A68" s="12">
        <f>IF($C68="","","A-"&amp;TEXT(ROW()-4,"000"))</f>
        <v/>
      </c>
      <c r="B68" s="34" t="n"/>
      <c r="C68" s="34" t="n"/>
      <c r="D68" s="34" t="n"/>
      <c r="E68" s="34" t="n"/>
      <c r="F68" s="34" t="n"/>
      <c r="G68" s="34" t="n"/>
      <c r="H68" s="35">
        <f>IF($C68="","",IF($G68="Validated - true","Green",IF($G68="Validated - false","Red",IF($E68="","Amber",IF($E68&lt;TODAY(),"Red",IF($E68-TODAY()&lt;=14,"Amber","Green"))))))</f>
        <v/>
      </c>
    </row>
    <row r="69" ht="30" customHeight="1">
      <c r="A69" s="10">
        <f>IF($C69="","","A-"&amp;TEXT(ROW()-4,"000"))</f>
        <v/>
      </c>
      <c r="B69" s="32" t="n"/>
      <c r="C69" s="32" t="n"/>
      <c r="D69" s="32" t="n"/>
      <c r="E69" s="32" t="n"/>
      <c r="F69" s="32" t="n"/>
      <c r="G69" s="32" t="n"/>
      <c r="H69" s="33">
        <f>IF($C69="","",IF($G69="Validated - true","Green",IF($G69="Validated - false","Red",IF($E69="","Amber",IF($E69&lt;TODAY(),"Red",IF($E69-TODAY()&lt;=14,"Amber","Green"))))))</f>
        <v/>
      </c>
    </row>
    <row r="70" ht="30" customHeight="1">
      <c r="A70" s="12">
        <f>IF($C70="","","A-"&amp;TEXT(ROW()-4,"000"))</f>
        <v/>
      </c>
      <c r="B70" s="34" t="n"/>
      <c r="C70" s="34" t="n"/>
      <c r="D70" s="34" t="n"/>
      <c r="E70" s="34" t="n"/>
      <c r="F70" s="34" t="n"/>
      <c r="G70" s="34" t="n"/>
      <c r="H70" s="35">
        <f>IF($C70="","",IF($G70="Validated - true","Green",IF($G70="Validated - false","Red",IF($E70="","Amber",IF($E70&lt;TODAY(),"Red",IF($E70-TODAY()&lt;=14,"Amber","Green"))))))</f>
        <v/>
      </c>
    </row>
    <row r="71" ht="30" customHeight="1">
      <c r="A71" s="10">
        <f>IF($C71="","","A-"&amp;TEXT(ROW()-4,"000"))</f>
        <v/>
      </c>
      <c r="B71" s="32" t="n"/>
      <c r="C71" s="32" t="n"/>
      <c r="D71" s="32" t="n"/>
      <c r="E71" s="32" t="n"/>
      <c r="F71" s="32" t="n"/>
      <c r="G71" s="32" t="n"/>
      <c r="H71" s="33">
        <f>IF($C71="","",IF($G71="Validated - true","Green",IF($G71="Validated - false","Red",IF($E71="","Amber",IF($E71&lt;TODAY(),"Red",IF($E71-TODAY()&lt;=14,"Amber","Green"))))))</f>
        <v/>
      </c>
    </row>
    <row r="72" ht="30" customHeight="1">
      <c r="A72" s="12">
        <f>IF($C72="","","A-"&amp;TEXT(ROW()-4,"000"))</f>
        <v/>
      </c>
      <c r="B72" s="34" t="n"/>
      <c r="C72" s="34" t="n"/>
      <c r="D72" s="34" t="n"/>
      <c r="E72" s="34" t="n"/>
      <c r="F72" s="34" t="n"/>
      <c r="G72" s="34" t="n"/>
      <c r="H72" s="35">
        <f>IF($C72="","",IF($G72="Validated - true","Green",IF($G72="Validated - false","Red",IF($E72="","Amber",IF($E72&lt;TODAY(),"Red",IF($E72-TODAY()&lt;=14,"Amber","Green"))))))</f>
        <v/>
      </c>
    </row>
    <row r="73" ht="30" customHeight="1">
      <c r="A73" s="10">
        <f>IF($C73="","","A-"&amp;TEXT(ROW()-4,"000"))</f>
        <v/>
      </c>
      <c r="B73" s="32" t="n"/>
      <c r="C73" s="32" t="n"/>
      <c r="D73" s="32" t="n"/>
      <c r="E73" s="32" t="n"/>
      <c r="F73" s="32" t="n"/>
      <c r="G73" s="32" t="n"/>
      <c r="H73" s="33">
        <f>IF($C73="","",IF($G73="Validated - true","Green",IF($G73="Validated - false","Red",IF($E73="","Amber",IF($E73&lt;TODAY(),"Red",IF($E73-TODAY()&lt;=14,"Amber","Green"))))))</f>
        <v/>
      </c>
    </row>
    <row r="74" ht="30" customHeight="1">
      <c r="A74" s="12">
        <f>IF($C74="","","A-"&amp;TEXT(ROW()-4,"000"))</f>
        <v/>
      </c>
      <c r="B74" s="34" t="n"/>
      <c r="C74" s="34" t="n"/>
      <c r="D74" s="34" t="n"/>
      <c r="E74" s="34" t="n"/>
      <c r="F74" s="34" t="n"/>
      <c r="G74" s="34" t="n"/>
      <c r="H74" s="35">
        <f>IF($C74="","",IF($G74="Validated - true","Green",IF($G74="Validated - false","Red",IF($E74="","Amber",IF($E74&lt;TODAY(),"Red",IF($E74-TODAY()&lt;=14,"Amber","Green"))))))</f>
        <v/>
      </c>
    </row>
    <row r="75" ht="30" customHeight="1">
      <c r="A75" s="10">
        <f>IF($C75="","","A-"&amp;TEXT(ROW()-4,"000"))</f>
        <v/>
      </c>
      <c r="B75" s="32" t="n"/>
      <c r="C75" s="32" t="n"/>
      <c r="D75" s="32" t="n"/>
      <c r="E75" s="32" t="n"/>
      <c r="F75" s="32" t="n"/>
      <c r="G75" s="32" t="n"/>
      <c r="H75" s="33">
        <f>IF($C75="","",IF($G75="Validated - true","Green",IF($G75="Validated - false","Red",IF($E75="","Amber",IF($E75&lt;TODAY(),"Red",IF($E75-TODAY()&lt;=14,"Amber","Green"))))))</f>
        <v/>
      </c>
    </row>
    <row r="76" ht="30" customHeight="1">
      <c r="A76" s="12">
        <f>IF($C76="","","A-"&amp;TEXT(ROW()-4,"000"))</f>
        <v/>
      </c>
      <c r="B76" s="34" t="n"/>
      <c r="C76" s="34" t="n"/>
      <c r="D76" s="34" t="n"/>
      <c r="E76" s="34" t="n"/>
      <c r="F76" s="34" t="n"/>
      <c r="G76" s="34" t="n"/>
      <c r="H76" s="35">
        <f>IF($C76="","",IF($G76="Validated - true","Green",IF($G76="Validated - false","Red",IF($E76="","Amber",IF($E76&lt;TODAY(),"Red",IF($E76-TODAY()&lt;=14,"Amber","Green"))))))</f>
        <v/>
      </c>
    </row>
    <row r="77" ht="30" customHeight="1">
      <c r="A77" s="10">
        <f>IF($C77="","","A-"&amp;TEXT(ROW()-4,"000"))</f>
        <v/>
      </c>
      <c r="B77" s="32" t="n"/>
      <c r="C77" s="32" t="n"/>
      <c r="D77" s="32" t="n"/>
      <c r="E77" s="32" t="n"/>
      <c r="F77" s="32" t="n"/>
      <c r="G77" s="32" t="n"/>
      <c r="H77" s="33">
        <f>IF($C77="","",IF($G77="Validated - true","Green",IF($G77="Validated - false","Red",IF($E77="","Amber",IF($E77&lt;TODAY(),"Red",IF($E77-TODAY()&lt;=14,"Amber","Green"))))))</f>
        <v/>
      </c>
    </row>
    <row r="78" ht="30" customHeight="1">
      <c r="A78" s="12">
        <f>IF($C78="","","A-"&amp;TEXT(ROW()-4,"000"))</f>
        <v/>
      </c>
      <c r="B78" s="34" t="n"/>
      <c r="C78" s="34" t="n"/>
      <c r="D78" s="34" t="n"/>
      <c r="E78" s="34" t="n"/>
      <c r="F78" s="34" t="n"/>
      <c r="G78" s="34" t="n"/>
      <c r="H78" s="35">
        <f>IF($C78="","",IF($G78="Validated - true","Green",IF($G78="Validated - false","Red",IF($E78="","Amber",IF($E78&lt;TODAY(),"Red",IF($E78-TODAY()&lt;=14,"Amber","Green"))))))</f>
        <v/>
      </c>
    </row>
    <row r="79" ht="30" customHeight="1">
      <c r="A79" s="10">
        <f>IF($C79="","","A-"&amp;TEXT(ROW()-4,"000"))</f>
        <v/>
      </c>
      <c r="B79" s="32" t="n"/>
      <c r="C79" s="32" t="n"/>
      <c r="D79" s="32" t="n"/>
      <c r="E79" s="32" t="n"/>
      <c r="F79" s="32" t="n"/>
      <c r="G79" s="32" t="n"/>
      <c r="H79" s="33">
        <f>IF($C79="","",IF($G79="Validated - true","Green",IF($G79="Validated - false","Red",IF($E79="","Amber",IF($E79&lt;TODAY(),"Red",IF($E79-TODAY()&lt;=14,"Amber","Green"))))))</f>
        <v/>
      </c>
    </row>
    <row r="80" ht="30" customHeight="1">
      <c r="A80" s="12">
        <f>IF($C80="","","A-"&amp;TEXT(ROW()-4,"000"))</f>
        <v/>
      </c>
      <c r="B80" s="34" t="n"/>
      <c r="C80" s="34" t="n"/>
      <c r="D80" s="34" t="n"/>
      <c r="E80" s="34" t="n"/>
      <c r="F80" s="34" t="n"/>
      <c r="G80" s="34" t="n"/>
      <c r="H80" s="35">
        <f>IF($C80="","",IF($G80="Validated - true","Green",IF($G80="Validated - false","Red",IF($E80="","Amber",IF($E80&lt;TODAY(),"Red",IF($E80-TODAY()&lt;=14,"Amber","Green"))))))</f>
        <v/>
      </c>
    </row>
    <row r="81" ht="30" customHeight="1">
      <c r="A81" s="10">
        <f>IF($C81="","","A-"&amp;TEXT(ROW()-4,"000"))</f>
        <v/>
      </c>
      <c r="B81" s="32" t="n"/>
      <c r="C81" s="32" t="n"/>
      <c r="D81" s="32" t="n"/>
      <c r="E81" s="32" t="n"/>
      <c r="F81" s="32" t="n"/>
      <c r="G81" s="32" t="n"/>
      <c r="H81" s="33">
        <f>IF($C81="","",IF($G81="Validated - true","Green",IF($G81="Validated - false","Red",IF($E81="","Amber",IF($E81&lt;TODAY(),"Red",IF($E81-TODAY()&lt;=14,"Amber","Green"))))))</f>
        <v/>
      </c>
    </row>
    <row r="82" ht="30" customHeight="1">
      <c r="A82" s="12">
        <f>IF($C82="","","A-"&amp;TEXT(ROW()-4,"000"))</f>
        <v/>
      </c>
      <c r="B82" s="34" t="n"/>
      <c r="C82" s="34" t="n"/>
      <c r="D82" s="34" t="n"/>
      <c r="E82" s="34" t="n"/>
      <c r="F82" s="34" t="n"/>
      <c r="G82" s="34" t="n"/>
      <c r="H82" s="35">
        <f>IF($C82="","",IF($G82="Validated - true","Green",IF($G82="Validated - false","Red",IF($E82="","Amber",IF($E82&lt;TODAY(),"Red",IF($E82-TODAY()&lt;=14,"Amber","Green"))))))</f>
        <v/>
      </c>
    </row>
    <row r="83" ht="30" customHeight="1">
      <c r="A83" s="10">
        <f>IF($C83="","","A-"&amp;TEXT(ROW()-4,"000"))</f>
        <v/>
      </c>
      <c r="B83" s="32" t="n"/>
      <c r="C83" s="32" t="n"/>
      <c r="D83" s="32" t="n"/>
      <c r="E83" s="32" t="n"/>
      <c r="F83" s="32" t="n"/>
      <c r="G83" s="32" t="n"/>
      <c r="H83" s="33">
        <f>IF($C83="","",IF($G83="Validated - true","Green",IF($G83="Validated - false","Red",IF($E83="","Amber",IF($E83&lt;TODAY(),"Red",IF($E83-TODAY()&lt;=14,"Amber","Green"))))))</f>
        <v/>
      </c>
    </row>
    <row r="84" ht="30" customHeight="1">
      <c r="A84" s="12">
        <f>IF($C84="","","A-"&amp;TEXT(ROW()-4,"000"))</f>
        <v/>
      </c>
      <c r="B84" s="34" t="n"/>
      <c r="C84" s="34" t="n"/>
      <c r="D84" s="34" t="n"/>
      <c r="E84" s="34" t="n"/>
      <c r="F84" s="34" t="n"/>
      <c r="G84" s="34" t="n"/>
      <c r="H84" s="35">
        <f>IF($C84="","",IF($G84="Validated - true","Green",IF($G84="Validated - false","Red",IF($E84="","Amber",IF($E84&lt;TODAY(),"Red",IF($E84-TODAY()&lt;=14,"Amber","Green"))))))</f>
        <v/>
      </c>
    </row>
    <row r="85" ht="30" customHeight="1">
      <c r="A85" s="10">
        <f>IF($C85="","","A-"&amp;TEXT(ROW()-4,"000"))</f>
        <v/>
      </c>
      <c r="B85" s="32" t="n"/>
      <c r="C85" s="32" t="n"/>
      <c r="D85" s="32" t="n"/>
      <c r="E85" s="32" t="n"/>
      <c r="F85" s="32" t="n"/>
      <c r="G85" s="32" t="n"/>
      <c r="H85" s="33">
        <f>IF($C85="","",IF($G85="Validated - true","Green",IF($G85="Validated - false","Red",IF($E85="","Amber",IF($E85&lt;TODAY(),"Red",IF($E85-TODAY()&lt;=14,"Amber","Green"))))))</f>
        <v/>
      </c>
    </row>
    <row r="86" ht="30" customHeight="1">
      <c r="A86" s="12">
        <f>IF($C86="","","A-"&amp;TEXT(ROW()-4,"000"))</f>
        <v/>
      </c>
      <c r="B86" s="34" t="n"/>
      <c r="C86" s="34" t="n"/>
      <c r="D86" s="34" t="n"/>
      <c r="E86" s="34" t="n"/>
      <c r="F86" s="34" t="n"/>
      <c r="G86" s="34" t="n"/>
      <c r="H86" s="35">
        <f>IF($C86="","",IF($G86="Validated - true","Green",IF($G86="Validated - false","Red",IF($E86="","Amber",IF($E86&lt;TODAY(),"Red",IF($E86-TODAY()&lt;=14,"Amber","Green"))))))</f>
        <v/>
      </c>
    </row>
    <row r="87" ht="30" customHeight="1">
      <c r="A87" s="10">
        <f>IF($C87="","","A-"&amp;TEXT(ROW()-4,"000"))</f>
        <v/>
      </c>
      <c r="B87" s="32" t="n"/>
      <c r="C87" s="32" t="n"/>
      <c r="D87" s="32" t="n"/>
      <c r="E87" s="32" t="n"/>
      <c r="F87" s="32" t="n"/>
      <c r="G87" s="32" t="n"/>
      <c r="H87" s="33">
        <f>IF($C87="","",IF($G87="Validated - true","Green",IF($G87="Validated - false","Red",IF($E87="","Amber",IF($E87&lt;TODAY(),"Red",IF($E87-TODAY()&lt;=14,"Amber","Green"))))))</f>
        <v/>
      </c>
    </row>
    <row r="88" ht="30" customHeight="1">
      <c r="A88" s="12">
        <f>IF($C88="","","A-"&amp;TEXT(ROW()-4,"000"))</f>
        <v/>
      </c>
      <c r="B88" s="34" t="n"/>
      <c r="C88" s="34" t="n"/>
      <c r="D88" s="34" t="n"/>
      <c r="E88" s="34" t="n"/>
      <c r="F88" s="34" t="n"/>
      <c r="G88" s="34" t="n"/>
      <c r="H88" s="35">
        <f>IF($C88="","",IF($G88="Validated - true","Green",IF($G88="Validated - false","Red",IF($E88="","Amber",IF($E88&lt;TODAY(),"Red",IF($E88-TODAY()&lt;=14,"Amber","Green"))))))</f>
        <v/>
      </c>
    </row>
    <row r="89" ht="30" customHeight="1">
      <c r="A89" s="10">
        <f>IF($C89="","","A-"&amp;TEXT(ROW()-4,"000"))</f>
        <v/>
      </c>
      <c r="B89" s="32" t="n"/>
      <c r="C89" s="32" t="n"/>
      <c r="D89" s="32" t="n"/>
      <c r="E89" s="32" t="n"/>
      <c r="F89" s="32" t="n"/>
      <c r="G89" s="32" t="n"/>
      <c r="H89" s="33">
        <f>IF($C89="","",IF($G89="Validated - true","Green",IF($G89="Validated - false","Red",IF($E89="","Amber",IF($E89&lt;TODAY(),"Red",IF($E89-TODAY()&lt;=14,"Amber","Green"))))))</f>
        <v/>
      </c>
    </row>
    <row r="90" ht="30" customHeight="1">
      <c r="A90" s="12">
        <f>IF($C90="","","A-"&amp;TEXT(ROW()-4,"000"))</f>
        <v/>
      </c>
      <c r="B90" s="34" t="n"/>
      <c r="C90" s="34" t="n"/>
      <c r="D90" s="34" t="n"/>
      <c r="E90" s="34" t="n"/>
      <c r="F90" s="34" t="n"/>
      <c r="G90" s="34" t="n"/>
      <c r="H90" s="35">
        <f>IF($C90="","",IF($G90="Validated - true","Green",IF($G90="Validated - false","Red",IF($E90="","Amber",IF($E90&lt;TODAY(),"Red",IF($E90-TODAY()&lt;=14,"Amber","Green"))))))</f>
        <v/>
      </c>
    </row>
    <row r="91" ht="30" customHeight="1">
      <c r="A91" s="10">
        <f>IF($C91="","","A-"&amp;TEXT(ROW()-4,"000"))</f>
        <v/>
      </c>
      <c r="B91" s="32" t="n"/>
      <c r="C91" s="32" t="n"/>
      <c r="D91" s="32" t="n"/>
      <c r="E91" s="32" t="n"/>
      <c r="F91" s="32" t="n"/>
      <c r="G91" s="32" t="n"/>
      <c r="H91" s="33">
        <f>IF($C91="","",IF($G91="Validated - true","Green",IF($G91="Validated - false","Red",IF($E91="","Amber",IF($E91&lt;TODAY(),"Red",IF($E91-TODAY()&lt;=14,"Amber","Green"))))))</f>
        <v/>
      </c>
    </row>
    <row r="92" ht="30" customHeight="1">
      <c r="A92" s="12">
        <f>IF($C92="","","A-"&amp;TEXT(ROW()-4,"000"))</f>
        <v/>
      </c>
      <c r="B92" s="34" t="n"/>
      <c r="C92" s="34" t="n"/>
      <c r="D92" s="34" t="n"/>
      <c r="E92" s="34" t="n"/>
      <c r="F92" s="34" t="n"/>
      <c r="G92" s="34" t="n"/>
      <c r="H92" s="35">
        <f>IF($C92="","",IF($G92="Validated - true","Green",IF($G92="Validated - false","Red",IF($E92="","Amber",IF($E92&lt;TODAY(),"Red",IF($E92-TODAY()&lt;=14,"Amber","Green"))))))</f>
        <v/>
      </c>
    </row>
    <row r="93" ht="30" customHeight="1">
      <c r="A93" s="10">
        <f>IF($C93="","","A-"&amp;TEXT(ROW()-4,"000"))</f>
        <v/>
      </c>
      <c r="B93" s="32" t="n"/>
      <c r="C93" s="32" t="n"/>
      <c r="D93" s="32" t="n"/>
      <c r="E93" s="32" t="n"/>
      <c r="F93" s="32" t="n"/>
      <c r="G93" s="32" t="n"/>
      <c r="H93" s="33">
        <f>IF($C93="","",IF($G93="Validated - true","Green",IF($G93="Validated - false","Red",IF($E93="","Amber",IF($E93&lt;TODAY(),"Red",IF($E93-TODAY()&lt;=14,"Amber","Green"))))))</f>
        <v/>
      </c>
    </row>
    <row r="94" ht="30" customHeight="1">
      <c r="A94" s="12">
        <f>IF($C94="","","A-"&amp;TEXT(ROW()-4,"000"))</f>
        <v/>
      </c>
      <c r="B94" s="34" t="n"/>
      <c r="C94" s="34" t="n"/>
      <c r="D94" s="34" t="n"/>
      <c r="E94" s="34" t="n"/>
      <c r="F94" s="34" t="n"/>
      <c r="G94" s="34" t="n"/>
      <c r="H94" s="35">
        <f>IF($C94="","",IF($G94="Validated - true","Green",IF($G94="Validated - false","Red",IF($E94="","Amber",IF($E94&lt;TODAY(),"Red",IF($E94-TODAY()&lt;=14,"Amber","Green"))))))</f>
        <v/>
      </c>
    </row>
    <row r="95" ht="30" customHeight="1">
      <c r="A95" s="10">
        <f>IF($C95="","","A-"&amp;TEXT(ROW()-4,"000"))</f>
        <v/>
      </c>
      <c r="B95" s="32" t="n"/>
      <c r="C95" s="32" t="n"/>
      <c r="D95" s="32" t="n"/>
      <c r="E95" s="32" t="n"/>
      <c r="F95" s="32" t="n"/>
      <c r="G95" s="32" t="n"/>
      <c r="H95" s="33">
        <f>IF($C95="","",IF($G95="Validated - true","Green",IF($G95="Validated - false","Red",IF($E95="","Amber",IF($E95&lt;TODAY(),"Red",IF($E95-TODAY()&lt;=14,"Amber","Green"))))))</f>
        <v/>
      </c>
    </row>
    <row r="96" ht="30" customHeight="1">
      <c r="A96" s="12">
        <f>IF($C96="","","A-"&amp;TEXT(ROW()-4,"000"))</f>
        <v/>
      </c>
      <c r="B96" s="34" t="n"/>
      <c r="C96" s="34" t="n"/>
      <c r="D96" s="34" t="n"/>
      <c r="E96" s="34" t="n"/>
      <c r="F96" s="34" t="n"/>
      <c r="G96" s="34" t="n"/>
      <c r="H96" s="35">
        <f>IF($C96="","",IF($G96="Validated - true","Green",IF($G96="Validated - false","Red",IF($E96="","Amber",IF($E96&lt;TODAY(),"Red",IF($E96-TODAY()&lt;=14,"Amber","Green"))))))</f>
        <v/>
      </c>
    </row>
    <row r="97" ht="30" customHeight="1">
      <c r="A97" s="10">
        <f>IF($C97="","","A-"&amp;TEXT(ROW()-4,"000"))</f>
        <v/>
      </c>
      <c r="B97" s="32" t="n"/>
      <c r="C97" s="32" t="n"/>
      <c r="D97" s="32" t="n"/>
      <c r="E97" s="32" t="n"/>
      <c r="F97" s="32" t="n"/>
      <c r="G97" s="32" t="n"/>
      <c r="H97" s="33">
        <f>IF($C97="","",IF($G97="Validated - true","Green",IF($G97="Validated - false","Red",IF($E97="","Amber",IF($E97&lt;TODAY(),"Red",IF($E97-TODAY()&lt;=14,"Amber","Green"))))))</f>
        <v/>
      </c>
    </row>
    <row r="98" ht="30" customHeight="1">
      <c r="A98" s="12">
        <f>IF($C98="","","A-"&amp;TEXT(ROW()-4,"000"))</f>
        <v/>
      </c>
      <c r="B98" s="34" t="n"/>
      <c r="C98" s="34" t="n"/>
      <c r="D98" s="34" t="n"/>
      <c r="E98" s="34" t="n"/>
      <c r="F98" s="34" t="n"/>
      <c r="G98" s="34" t="n"/>
      <c r="H98" s="35">
        <f>IF($C98="","",IF($G98="Validated - true","Green",IF($G98="Validated - false","Red",IF($E98="","Amber",IF($E98&lt;TODAY(),"Red",IF($E98-TODAY()&lt;=14,"Amber","Green"))))))</f>
        <v/>
      </c>
    </row>
    <row r="99" ht="30" customHeight="1">
      <c r="A99" s="10">
        <f>IF($C99="","","A-"&amp;TEXT(ROW()-4,"000"))</f>
        <v/>
      </c>
      <c r="B99" s="32" t="n"/>
      <c r="C99" s="32" t="n"/>
      <c r="D99" s="32" t="n"/>
      <c r="E99" s="32" t="n"/>
      <c r="F99" s="32" t="n"/>
      <c r="G99" s="32" t="n"/>
      <c r="H99" s="33">
        <f>IF($C99="","",IF($G99="Validated - true","Green",IF($G99="Validated - false","Red",IF($E99="","Amber",IF($E99&lt;TODAY(),"Red",IF($E99-TODAY()&lt;=14,"Amber","Green"))))))</f>
        <v/>
      </c>
    </row>
    <row r="100" ht="30" customHeight="1">
      <c r="A100" s="12">
        <f>IF($C100="","","A-"&amp;TEXT(ROW()-4,"000"))</f>
        <v/>
      </c>
      <c r="B100" s="34" t="n"/>
      <c r="C100" s="34" t="n"/>
      <c r="D100" s="34" t="n"/>
      <c r="E100" s="34" t="n"/>
      <c r="F100" s="34" t="n"/>
      <c r="G100" s="34" t="n"/>
      <c r="H100" s="35">
        <f>IF($C100="","",IF($G100="Validated - true","Green",IF($G100="Validated - false","Red",IF($E100="","Amber",IF($E100&lt;TODAY(),"Red",IF($E100-TODAY()&lt;=14,"Amber","Green"))))))</f>
        <v/>
      </c>
    </row>
    <row r="101" ht="30" customHeight="1">
      <c r="A101" s="10">
        <f>IF($C101="","","A-"&amp;TEXT(ROW()-4,"000"))</f>
        <v/>
      </c>
      <c r="B101" s="32" t="n"/>
      <c r="C101" s="32" t="n"/>
      <c r="D101" s="32" t="n"/>
      <c r="E101" s="32" t="n"/>
      <c r="F101" s="32" t="n"/>
      <c r="G101" s="32" t="n"/>
      <c r="H101" s="33">
        <f>IF($C101="","",IF($G101="Validated - true","Green",IF($G101="Validated - false","Red",IF($E101="","Amber",IF($E101&lt;TODAY(),"Red",IF($E101-TODAY()&lt;=14,"Amber","Green"))))))</f>
        <v/>
      </c>
    </row>
    <row r="102" ht="30" customHeight="1">
      <c r="A102" s="12">
        <f>IF($C102="","","A-"&amp;TEXT(ROW()-4,"000"))</f>
        <v/>
      </c>
      <c r="B102" s="34" t="n"/>
      <c r="C102" s="34" t="n"/>
      <c r="D102" s="34" t="n"/>
      <c r="E102" s="34" t="n"/>
      <c r="F102" s="34" t="n"/>
      <c r="G102" s="34" t="n"/>
      <c r="H102" s="35">
        <f>IF($C102="","",IF($G102="Validated - true","Green",IF($G102="Validated - false","Red",IF($E102="","Amber",IF($E102&lt;TODAY(),"Red",IF($E102-TODAY()&lt;=14,"Amber","Green"))))))</f>
        <v/>
      </c>
    </row>
    <row r="103" ht="30" customHeight="1">
      <c r="A103" s="10">
        <f>IF($C103="","","A-"&amp;TEXT(ROW()-4,"000"))</f>
        <v/>
      </c>
      <c r="B103" s="32" t="n"/>
      <c r="C103" s="32" t="n"/>
      <c r="D103" s="32" t="n"/>
      <c r="E103" s="32" t="n"/>
      <c r="F103" s="32" t="n"/>
      <c r="G103" s="32" t="n"/>
      <c r="H103" s="33">
        <f>IF($C103="","",IF($G103="Validated - true","Green",IF($G103="Validated - false","Red",IF($E103="","Amber",IF($E103&lt;TODAY(),"Red",IF($E103-TODAY()&lt;=14,"Amber","Green"))))))</f>
        <v/>
      </c>
    </row>
    <row r="104" ht="30" customHeight="1">
      <c r="A104" s="12">
        <f>IF($C104="","","A-"&amp;TEXT(ROW()-4,"000"))</f>
        <v/>
      </c>
      <c r="B104" s="34" t="n"/>
      <c r="C104" s="34" t="n"/>
      <c r="D104" s="34" t="n"/>
      <c r="E104" s="34" t="n"/>
      <c r="F104" s="34" t="n"/>
      <c r="G104" s="34" t="n"/>
      <c r="H104" s="35">
        <f>IF($C104="","",IF($G104="Validated - true","Green",IF($G104="Validated - false","Red",IF($E104="","Amber",IF($E104&lt;TODAY(),"Red",IF($E104-TODAY()&lt;=14,"Amber","Green"))))))</f>
        <v/>
      </c>
    </row>
    <row r="105" ht="30" customHeight="1">
      <c r="A105" s="10">
        <f>IF($C105="","","A-"&amp;TEXT(ROW()-4,"000"))</f>
        <v/>
      </c>
      <c r="B105" s="32" t="n"/>
      <c r="C105" s="32" t="n"/>
      <c r="D105" s="32" t="n"/>
      <c r="E105" s="32" t="n"/>
      <c r="F105" s="32" t="n"/>
      <c r="G105" s="32" t="n"/>
      <c r="H105" s="33">
        <f>IF($C105="","",IF($G105="Validated - true","Green",IF($G105="Validated - false","Red",IF($E105="","Amber",IF($E105&lt;TODAY(),"Red",IF($E105-TODAY()&lt;=14,"Amber","Green"))))))</f>
        <v/>
      </c>
    </row>
    <row r="106" ht="30" customHeight="1">
      <c r="A106" s="12">
        <f>IF($C106="","","A-"&amp;TEXT(ROW()-4,"000"))</f>
        <v/>
      </c>
      <c r="B106" s="34" t="n"/>
      <c r="C106" s="34" t="n"/>
      <c r="D106" s="34" t="n"/>
      <c r="E106" s="34" t="n"/>
      <c r="F106" s="34" t="n"/>
      <c r="G106" s="34" t="n"/>
      <c r="H106" s="35">
        <f>IF($C106="","",IF($G106="Validated - true","Green",IF($G106="Validated - false","Red",IF($E106="","Amber",IF($E106&lt;TODAY(),"Red",IF($E106-TODAY()&lt;=14,"Amber","Green"))))))</f>
        <v/>
      </c>
    </row>
    <row r="107" ht="30" customHeight="1">
      <c r="A107" s="10">
        <f>IF($C107="","","A-"&amp;TEXT(ROW()-4,"000"))</f>
        <v/>
      </c>
      <c r="B107" s="32" t="n"/>
      <c r="C107" s="32" t="n"/>
      <c r="D107" s="32" t="n"/>
      <c r="E107" s="32" t="n"/>
      <c r="F107" s="32" t="n"/>
      <c r="G107" s="32" t="n"/>
      <c r="H107" s="33">
        <f>IF($C107="","",IF($G107="Validated - true","Green",IF($G107="Validated - false","Red",IF($E107="","Amber",IF($E107&lt;TODAY(),"Red",IF($E107-TODAY()&lt;=14,"Amber","Green"))))))</f>
        <v/>
      </c>
    </row>
    <row r="108" ht="30" customHeight="1">
      <c r="A108" s="12">
        <f>IF($C108="","","A-"&amp;TEXT(ROW()-4,"000"))</f>
        <v/>
      </c>
      <c r="B108" s="34" t="n"/>
      <c r="C108" s="34" t="n"/>
      <c r="D108" s="34" t="n"/>
      <c r="E108" s="34" t="n"/>
      <c r="F108" s="34" t="n"/>
      <c r="G108" s="34" t="n"/>
      <c r="H108" s="35">
        <f>IF($C108="","",IF($G108="Validated - true","Green",IF($G108="Validated - false","Red",IF($E108="","Amber",IF($E108&lt;TODAY(),"Red",IF($E108-TODAY()&lt;=14,"Amber","Green"))))))</f>
        <v/>
      </c>
    </row>
    <row r="109" ht="30" customHeight="1">
      <c r="A109" s="10">
        <f>IF($C109="","","A-"&amp;TEXT(ROW()-4,"000"))</f>
        <v/>
      </c>
      <c r="B109" s="32" t="n"/>
      <c r="C109" s="32" t="n"/>
      <c r="D109" s="32" t="n"/>
      <c r="E109" s="32" t="n"/>
      <c r="F109" s="32" t="n"/>
      <c r="G109" s="32" t="n"/>
      <c r="H109" s="33">
        <f>IF($C109="","",IF($G109="Validated - true","Green",IF($G109="Validated - false","Red",IF($E109="","Amber",IF($E109&lt;TODAY(),"Red",IF($E109-TODAY()&lt;=14,"Amber","Green"))))))</f>
        <v/>
      </c>
    </row>
    <row r="110" ht="30" customHeight="1">
      <c r="A110" s="12">
        <f>IF($C110="","","A-"&amp;TEXT(ROW()-4,"000"))</f>
        <v/>
      </c>
      <c r="B110" s="34" t="n"/>
      <c r="C110" s="34" t="n"/>
      <c r="D110" s="34" t="n"/>
      <c r="E110" s="34" t="n"/>
      <c r="F110" s="34" t="n"/>
      <c r="G110" s="34" t="n"/>
      <c r="H110" s="35">
        <f>IF($C110="","",IF($G110="Validated - true","Green",IF($G110="Validated - false","Red",IF($E110="","Amber",IF($E110&lt;TODAY(),"Red",IF($E110-TODAY()&lt;=14,"Amber","Green"))))))</f>
        <v/>
      </c>
    </row>
    <row r="111" ht="30" customHeight="1">
      <c r="A111" s="10">
        <f>IF($C111="","","A-"&amp;TEXT(ROW()-4,"000"))</f>
        <v/>
      </c>
      <c r="B111" s="32" t="n"/>
      <c r="C111" s="32" t="n"/>
      <c r="D111" s="32" t="n"/>
      <c r="E111" s="32" t="n"/>
      <c r="F111" s="32" t="n"/>
      <c r="G111" s="32" t="n"/>
      <c r="H111" s="33">
        <f>IF($C111="","",IF($G111="Validated - true","Green",IF($G111="Validated - false","Red",IF($E111="","Amber",IF($E111&lt;TODAY(),"Red",IF($E111-TODAY()&lt;=14,"Amber","Green"))))))</f>
        <v/>
      </c>
    </row>
    <row r="112" ht="30" customHeight="1">
      <c r="A112" s="12">
        <f>IF($C112="","","A-"&amp;TEXT(ROW()-4,"000"))</f>
        <v/>
      </c>
      <c r="B112" s="34" t="n"/>
      <c r="C112" s="34" t="n"/>
      <c r="D112" s="34" t="n"/>
      <c r="E112" s="34" t="n"/>
      <c r="F112" s="34" t="n"/>
      <c r="G112" s="34" t="n"/>
      <c r="H112" s="35">
        <f>IF($C112="","",IF($G112="Validated - true","Green",IF($G112="Validated - false","Red",IF($E112="","Amber",IF($E112&lt;TODAY(),"Red",IF($E112-TODAY()&lt;=14,"Amber","Green"))))))</f>
        <v/>
      </c>
    </row>
    <row r="113" ht="30" customHeight="1">
      <c r="A113" s="10">
        <f>IF($C113="","","A-"&amp;TEXT(ROW()-4,"000"))</f>
        <v/>
      </c>
      <c r="B113" s="32" t="n"/>
      <c r="C113" s="32" t="n"/>
      <c r="D113" s="32" t="n"/>
      <c r="E113" s="32" t="n"/>
      <c r="F113" s="32" t="n"/>
      <c r="G113" s="32" t="n"/>
      <c r="H113" s="33">
        <f>IF($C113="","",IF($G113="Validated - true","Green",IF($G113="Validated - false","Red",IF($E113="","Amber",IF($E113&lt;TODAY(),"Red",IF($E113-TODAY()&lt;=14,"Amber","Green"))))))</f>
        <v/>
      </c>
    </row>
    <row r="114" ht="30" customHeight="1">
      <c r="A114" s="12">
        <f>IF($C114="","","A-"&amp;TEXT(ROW()-4,"000"))</f>
        <v/>
      </c>
      <c r="B114" s="34" t="n"/>
      <c r="C114" s="34" t="n"/>
      <c r="D114" s="34" t="n"/>
      <c r="E114" s="34" t="n"/>
      <c r="F114" s="34" t="n"/>
      <c r="G114" s="34" t="n"/>
      <c r="H114" s="35">
        <f>IF($C114="","",IF($G114="Validated - true","Green",IF($G114="Validated - false","Red",IF($E114="","Amber",IF($E114&lt;TODAY(),"Red",IF($E114-TODAY()&lt;=14,"Amber","Green"))))))</f>
        <v/>
      </c>
    </row>
    <row r="115" ht="30" customHeight="1">
      <c r="A115" s="10">
        <f>IF($C115="","","A-"&amp;TEXT(ROW()-4,"000"))</f>
        <v/>
      </c>
      <c r="B115" s="32" t="n"/>
      <c r="C115" s="32" t="n"/>
      <c r="D115" s="32" t="n"/>
      <c r="E115" s="32" t="n"/>
      <c r="F115" s="32" t="n"/>
      <c r="G115" s="32" t="n"/>
      <c r="H115" s="33">
        <f>IF($C115="","",IF($G115="Validated - true","Green",IF($G115="Validated - false","Red",IF($E115="","Amber",IF($E115&lt;TODAY(),"Red",IF($E115-TODAY()&lt;=14,"Amber","Green"))))))</f>
        <v/>
      </c>
    </row>
    <row r="116" ht="30" customHeight="1">
      <c r="A116" s="12">
        <f>IF($C116="","","A-"&amp;TEXT(ROW()-4,"000"))</f>
        <v/>
      </c>
      <c r="B116" s="34" t="n"/>
      <c r="C116" s="34" t="n"/>
      <c r="D116" s="34" t="n"/>
      <c r="E116" s="34" t="n"/>
      <c r="F116" s="34" t="n"/>
      <c r="G116" s="34" t="n"/>
      <c r="H116" s="35">
        <f>IF($C116="","",IF($G116="Validated - true","Green",IF($G116="Validated - false","Red",IF($E116="","Amber",IF($E116&lt;TODAY(),"Red",IF($E116-TODAY()&lt;=14,"Amber","Green"))))))</f>
        <v/>
      </c>
    </row>
    <row r="117" ht="30" customHeight="1">
      <c r="A117" s="10">
        <f>IF($C117="","","A-"&amp;TEXT(ROW()-4,"000"))</f>
        <v/>
      </c>
      <c r="B117" s="32" t="n"/>
      <c r="C117" s="32" t="n"/>
      <c r="D117" s="32" t="n"/>
      <c r="E117" s="32" t="n"/>
      <c r="F117" s="32" t="n"/>
      <c r="G117" s="32" t="n"/>
      <c r="H117" s="33">
        <f>IF($C117="","",IF($G117="Validated - true","Green",IF($G117="Validated - false","Red",IF($E117="","Amber",IF($E117&lt;TODAY(),"Red",IF($E117-TODAY()&lt;=14,"Amber","Green"))))))</f>
        <v/>
      </c>
    </row>
    <row r="118" ht="30" customHeight="1">
      <c r="A118" s="12">
        <f>IF($C118="","","A-"&amp;TEXT(ROW()-4,"000"))</f>
        <v/>
      </c>
      <c r="B118" s="34" t="n"/>
      <c r="C118" s="34" t="n"/>
      <c r="D118" s="34" t="n"/>
      <c r="E118" s="34" t="n"/>
      <c r="F118" s="34" t="n"/>
      <c r="G118" s="34" t="n"/>
      <c r="H118" s="35">
        <f>IF($C118="","",IF($G118="Validated - true","Green",IF($G118="Validated - false","Red",IF($E118="","Amber",IF($E118&lt;TODAY(),"Red",IF($E118-TODAY()&lt;=14,"Amber","Green"))))))</f>
        <v/>
      </c>
    </row>
    <row r="119" ht="30" customHeight="1">
      <c r="A119" s="10">
        <f>IF($C119="","","A-"&amp;TEXT(ROW()-4,"000"))</f>
        <v/>
      </c>
      <c r="B119" s="32" t="n"/>
      <c r="C119" s="32" t="n"/>
      <c r="D119" s="32" t="n"/>
      <c r="E119" s="32" t="n"/>
      <c r="F119" s="32" t="n"/>
      <c r="G119" s="32" t="n"/>
      <c r="H119" s="33">
        <f>IF($C119="","",IF($G119="Validated - true","Green",IF($G119="Validated - false","Red",IF($E119="","Amber",IF($E119&lt;TODAY(),"Red",IF($E119-TODAY()&lt;=14,"Amber","Green"))))))</f>
        <v/>
      </c>
    </row>
    <row r="120" ht="30" customHeight="1">
      <c r="A120" s="12">
        <f>IF($C120="","","A-"&amp;TEXT(ROW()-4,"000"))</f>
        <v/>
      </c>
      <c r="B120" s="34" t="n"/>
      <c r="C120" s="34" t="n"/>
      <c r="D120" s="34" t="n"/>
      <c r="E120" s="34" t="n"/>
      <c r="F120" s="34" t="n"/>
      <c r="G120" s="34" t="n"/>
      <c r="H120" s="35">
        <f>IF($C120="","",IF($G120="Validated - true","Green",IF($G120="Validated - false","Red",IF($E120="","Amber",IF($E120&lt;TODAY(),"Red",IF($E120-TODAY()&lt;=14,"Amber","Green"))))))</f>
        <v/>
      </c>
    </row>
    <row r="121" ht="30" customHeight="1">
      <c r="A121" s="10">
        <f>IF($C121="","","A-"&amp;TEXT(ROW()-4,"000"))</f>
        <v/>
      </c>
      <c r="B121" s="32" t="n"/>
      <c r="C121" s="32" t="n"/>
      <c r="D121" s="32" t="n"/>
      <c r="E121" s="32" t="n"/>
      <c r="F121" s="32" t="n"/>
      <c r="G121" s="32" t="n"/>
      <c r="H121" s="33">
        <f>IF($C121="","",IF($G121="Validated - true","Green",IF($G121="Validated - false","Red",IF($E121="","Amber",IF($E121&lt;TODAY(),"Red",IF($E121-TODAY()&lt;=14,"Amber","Green"))))))</f>
        <v/>
      </c>
    </row>
    <row r="122" ht="30" customHeight="1">
      <c r="A122" s="12">
        <f>IF($C122="","","A-"&amp;TEXT(ROW()-4,"000"))</f>
        <v/>
      </c>
      <c r="B122" s="34" t="n"/>
      <c r="C122" s="34" t="n"/>
      <c r="D122" s="34" t="n"/>
      <c r="E122" s="34" t="n"/>
      <c r="F122" s="34" t="n"/>
      <c r="G122" s="34" t="n"/>
      <c r="H122" s="35">
        <f>IF($C122="","",IF($G122="Validated - true","Green",IF($G122="Validated - false","Red",IF($E122="","Amber",IF($E122&lt;TODAY(),"Red",IF($E122-TODAY()&lt;=14,"Amber","Green"))))))</f>
        <v/>
      </c>
    </row>
    <row r="123" ht="30" customHeight="1">
      <c r="A123" s="10">
        <f>IF($C123="","","A-"&amp;TEXT(ROW()-4,"000"))</f>
        <v/>
      </c>
      <c r="B123" s="32" t="n"/>
      <c r="C123" s="32" t="n"/>
      <c r="D123" s="32" t="n"/>
      <c r="E123" s="32" t="n"/>
      <c r="F123" s="32" t="n"/>
      <c r="G123" s="32" t="n"/>
      <c r="H123" s="33">
        <f>IF($C123="","",IF($G123="Validated - true","Green",IF($G123="Validated - false","Red",IF($E123="","Amber",IF($E123&lt;TODAY(),"Red",IF($E123-TODAY()&lt;=14,"Amber","Green"))))))</f>
        <v/>
      </c>
    </row>
    <row r="124" ht="30" customHeight="1">
      <c r="A124" s="12">
        <f>IF($C124="","","A-"&amp;TEXT(ROW()-4,"000"))</f>
        <v/>
      </c>
      <c r="B124" s="34" t="n"/>
      <c r="C124" s="34" t="n"/>
      <c r="D124" s="34" t="n"/>
      <c r="E124" s="34" t="n"/>
      <c r="F124" s="34" t="n"/>
      <c r="G124" s="34" t="n"/>
      <c r="H124" s="35">
        <f>IF($C124="","",IF($G124="Validated - true","Green",IF($G124="Validated - false","Red",IF($E124="","Amber",IF($E124&lt;TODAY(),"Red",IF($E124-TODAY()&lt;=14,"Amber","Green"))))))</f>
        <v/>
      </c>
    </row>
    <row r="125" ht="30" customHeight="1">
      <c r="A125" s="10">
        <f>IF($C125="","","A-"&amp;TEXT(ROW()-4,"000"))</f>
        <v/>
      </c>
      <c r="B125" s="32" t="n"/>
      <c r="C125" s="32" t="n"/>
      <c r="D125" s="32" t="n"/>
      <c r="E125" s="32" t="n"/>
      <c r="F125" s="32" t="n"/>
      <c r="G125" s="32" t="n"/>
      <c r="H125" s="33">
        <f>IF($C125="","",IF($G125="Validated - true","Green",IF($G125="Validated - false","Red",IF($E125="","Amber",IF($E125&lt;TODAY(),"Red",IF($E125-TODAY()&lt;=14,"Amber","Green"))))))</f>
        <v/>
      </c>
    </row>
    <row r="126" ht="30" customHeight="1">
      <c r="A126" s="12">
        <f>IF($C126="","","A-"&amp;TEXT(ROW()-4,"000"))</f>
        <v/>
      </c>
      <c r="B126" s="34" t="n"/>
      <c r="C126" s="34" t="n"/>
      <c r="D126" s="34" t="n"/>
      <c r="E126" s="34" t="n"/>
      <c r="F126" s="34" t="n"/>
      <c r="G126" s="34" t="n"/>
      <c r="H126" s="35">
        <f>IF($C126="","",IF($G126="Validated - true","Green",IF($G126="Validated - false","Red",IF($E126="","Amber",IF($E126&lt;TODAY(),"Red",IF($E126-TODAY()&lt;=14,"Amber","Green"))))))</f>
        <v/>
      </c>
    </row>
    <row r="127" ht="30" customHeight="1">
      <c r="A127" s="10">
        <f>IF($C127="","","A-"&amp;TEXT(ROW()-4,"000"))</f>
        <v/>
      </c>
      <c r="B127" s="32" t="n"/>
      <c r="C127" s="32" t="n"/>
      <c r="D127" s="32" t="n"/>
      <c r="E127" s="32" t="n"/>
      <c r="F127" s="32" t="n"/>
      <c r="G127" s="32" t="n"/>
      <c r="H127" s="33">
        <f>IF($C127="","",IF($G127="Validated - true","Green",IF($G127="Validated - false","Red",IF($E127="","Amber",IF($E127&lt;TODAY(),"Red",IF($E127-TODAY()&lt;=14,"Amber","Green"))))))</f>
        <v/>
      </c>
    </row>
    <row r="128" ht="30" customHeight="1">
      <c r="A128" s="12">
        <f>IF($C128="","","A-"&amp;TEXT(ROW()-4,"000"))</f>
        <v/>
      </c>
      <c r="B128" s="34" t="n"/>
      <c r="C128" s="34" t="n"/>
      <c r="D128" s="34" t="n"/>
      <c r="E128" s="34" t="n"/>
      <c r="F128" s="34" t="n"/>
      <c r="G128" s="34" t="n"/>
      <c r="H128" s="35">
        <f>IF($C128="","",IF($G128="Validated - true","Green",IF($G128="Validated - false","Red",IF($E128="","Amber",IF($E128&lt;TODAY(),"Red",IF($E128-TODAY()&lt;=14,"Amber","Green"))))))</f>
        <v/>
      </c>
    </row>
    <row r="129" ht="30" customHeight="1">
      <c r="A129" s="10">
        <f>IF($C129="","","A-"&amp;TEXT(ROW()-4,"000"))</f>
        <v/>
      </c>
      <c r="B129" s="32" t="n"/>
      <c r="C129" s="32" t="n"/>
      <c r="D129" s="32" t="n"/>
      <c r="E129" s="32" t="n"/>
      <c r="F129" s="32" t="n"/>
      <c r="G129" s="32" t="n"/>
      <c r="H129" s="33">
        <f>IF($C129="","",IF($G129="Validated - true","Green",IF($G129="Validated - false","Red",IF($E129="","Amber",IF($E129&lt;TODAY(),"Red",IF($E129-TODAY()&lt;=14,"Amber","Green"))))))</f>
        <v/>
      </c>
    </row>
    <row r="130" ht="30" customHeight="1">
      <c r="A130" s="12">
        <f>IF($C130="","","A-"&amp;TEXT(ROW()-4,"000"))</f>
        <v/>
      </c>
      <c r="B130" s="34" t="n"/>
      <c r="C130" s="34" t="n"/>
      <c r="D130" s="34" t="n"/>
      <c r="E130" s="34" t="n"/>
      <c r="F130" s="34" t="n"/>
      <c r="G130" s="34" t="n"/>
      <c r="H130" s="35">
        <f>IF($C130="","",IF($G130="Validated - true","Green",IF($G130="Validated - false","Red",IF($E130="","Amber",IF($E130&lt;TODAY(),"Red",IF($E130-TODAY()&lt;=14,"Amber","Green"))))))</f>
        <v/>
      </c>
    </row>
    <row r="131" ht="30" customHeight="1">
      <c r="A131" s="10">
        <f>IF($C131="","","A-"&amp;TEXT(ROW()-4,"000"))</f>
        <v/>
      </c>
      <c r="B131" s="32" t="n"/>
      <c r="C131" s="32" t="n"/>
      <c r="D131" s="32" t="n"/>
      <c r="E131" s="32" t="n"/>
      <c r="F131" s="32" t="n"/>
      <c r="G131" s="32" t="n"/>
      <c r="H131" s="33">
        <f>IF($C131="","",IF($G131="Validated - true","Green",IF($G131="Validated - false","Red",IF($E131="","Amber",IF($E131&lt;TODAY(),"Red",IF($E131-TODAY()&lt;=14,"Amber","Green"))))))</f>
        <v/>
      </c>
    </row>
    <row r="132" ht="30" customHeight="1">
      <c r="A132" s="12">
        <f>IF($C132="","","A-"&amp;TEXT(ROW()-4,"000"))</f>
        <v/>
      </c>
      <c r="B132" s="34" t="n"/>
      <c r="C132" s="34" t="n"/>
      <c r="D132" s="34" t="n"/>
      <c r="E132" s="34" t="n"/>
      <c r="F132" s="34" t="n"/>
      <c r="G132" s="34" t="n"/>
      <c r="H132" s="35">
        <f>IF($C132="","",IF($G132="Validated - true","Green",IF($G132="Validated - false","Red",IF($E132="","Amber",IF($E132&lt;TODAY(),"Red",IF($E132-TODAY()&lt;=14,"Amber","Green"))))))</f>
        <v/>
      </c>
    </row>
    <row r="133" ht="30" customHeight="1">
      <c r="A133" s="10">
        <f>IF($C133="","","A-"&amp;TEXT(ROW()-4,"000"))</f>
        <v/>
      </c>
      <c r="B133" s="32" t="n"/>
      <c r="C133" s="32" t="n"/>
      <c r="D133" s="32" t="n"/>
      <c r="E133" s="32" t="n"/>
      <c r="F133" s="32" t="n"/>
      <c r="G133" s="32" t="n"/>
      <c r="H133" s="33">
        <f>IF($C133="","",IF($G133="Validated - true","Green",IF($G133="Validated - false","Red",IF($E133="","Amber",IF($E133&lt;TODAY(),"Red",IF($E133-TODAY()&lt;=14,"Amber","Green"))))))</f>
        <v/>
      </c>
    </row>
    <row r="134" ht="30" customHeight="1">
      <c r="A134" s="12">
        <f>IF($C134="","","A-"&amp;TEXT(ROW()-4,"000"))</f>
        <v/>
      </c>
      <c r="B134" s="34" t="n"/>
      <c r="C134" s="34" t="n"/>
      <c r="D134" s="34" t="n"/>
      <c r="E134" s="34" t="n"/>
      <c r="F134" s="34" t="n"/>
      <c r="G134" s="34" t="n"/>
      <c r="H134" s="35">
        <f>IF($C134="","",IF($G134="Validated - true","Green",IF($G134="Validated - false","Red",IF($E134="","Amber",IF($E134&lt;TODAY(),"Red",IF($E134-TODAY()&lt;=14,"Amber","Green"))))))</f>
        <v/>
      </c>
    </row>
    <row r="135" ht="30" customHeight="1">
      <c r="A135" s="10">
        <f>IF($C135="","","A-"&amp;TEXT(ROW()-4,"000"))</f>
        <v/>
      </c>
      <c r="B135" s="32" t="n"/>
      <c r="C135" s="32" t="n"/>
      <c r="D135" s="32" t="n"/>
      <c r="E135" s="32" t="n"/>
      <c r="F135" s="32" t="n"/>
      <c r="G135" s="32" t="n"/>
      <c r="H135" s="33">
        <f>IF($C135="","",IF($G135="Validated - true","Green",IF($G135="Validated - false","Red",IF($E135="","Amber",IF($E135&lt;TODAY(),"Red",IF($E135-TODAY()&lt;=14,"Amber","Green"))))))</f>
        <v/>
      </c>
    </row>
    <row r="136" ht="30" customHeight="1">
      <c r="A136" s="12">
        <f>IF($C136="","","A-"&amp;TEXT(ROW()-4,"000"))</f>
        <v/>
      </c>
      <c r="B136" s="34" t="n"/>
      <c r="C136" s="34" t="n"/>
      <c r="D136" s="34" t="n"/>
      <c r="E136" s="34" t="n"/>
      <c r="F136" s="34" t="n"/>
      <c r="G136" s="34" t="n"/>
      <c r="H136" s="35">
        <f>IF($C136="","",IF($G136="Validated - true","Green",IF($G136="Validated - false","Red",IF($E136="","Amber",IF($E136&lt;TODAY(),"Red",IF($E136-TODAY()&lt;=14,"Amber","Green"))))))</f>
        <v/>
      </c>
    </row>
    <row r="137" ht="30" customHeight="1">
      <c r="A137" s="10">
        <f>IF($C137="","","A-"&amp;TEXT(ROW()-4,"000"))</f>
        <v/>
      </c>
      <c r="B137" s="32" t="n"/>
      <c r="C137" s="32" t="n"/>
      <c r="D137" s="32" t="n"/>
      <c r="E137" s="32" t="n"/>
      <c r="F137" s="32" t="n"/>
      <c r="G137" s="32" t="n"/>
      <c r="H137" s="33">
        <f>IF($C137="","",IF($G137="Validated - true","Green",IF($G137="Validated - false","Red",IF($E137="","Amber",IF($E137&lt;TODAY(),"Red",IF($E137-TODAY()&lt;=14,"Amber","Green"))))))</f>
        <v/>
      </c>
    </row>
    <row r="138" ht="30" customHeight="1">
      <c r="A138" s="12">
        <f>IF($C138="","","A-"&amp;TEXT(ROW()-4,"000"))</f>
        <v/>
      </c>
      <c r="B138" s="34" t="n"/>
      <c r="C138" s="34" t="n"/>
      <c r="D138" s="34" t="n"/>
      <c r="E138" s="34" t="n"/>
      <c r="F138" s="34" t="n"/>
      <c r="G138" s="34" t="n"/>
      <c r="H138" s="35">
        <f>IF($C138="","",IF($G138="Validated - true","Green",IF($G138="Validated - false","Red",IF($E138="","Amber",IF($E138&lt;TODAY(),"Red",IF($E138-TODAY()&lt;=14,"Amber","Green"))))))</f>
        <v/>
      </c>
    </row>
    <row r="139" ht="30" customHeight="1">
      <c r="A139" s="10">
        <f>IF($C139="","","A-"&amp;TEXT(ROW()-4,"000"))</f>
        <v/>
      </c>
      <c r="B139" s="32" t="n"/>
      <c r="C139" s="32" t="n"/>
      <c r="D139" s="32" t="n"/>
      <c r="E139" s="32" t="n"/>
      <c r="F139" s="32" t="n"/>
      <c r="G139" s="32" t="n"/>
      <c r="H139" s="33">
        <f>IF($C139="","",IF($G139="Validated - true","Green",IF($G139="Validated - false","Red",IF($E139="","Amber",IF($E139&lt;TODAY(),"Red",IF($E139-TODAY()&lt;=14,"Amber","Green"))))))</f>
        <v/>
      </c>
    </row>
    <row r="140" ht="30" customHeight="1">
      <c r="A140" s="12">
        <f>IF($C140="","","A-"&amp;TEXT(ROW()-4,"000"))</f>
        <v/>
      </c>
      <c r="B140" s="34" t="n"/>
      <c r="C140" s="34" t="n"/>
      <c r="D140" s="34" t="n"/>
      <c r="E140" s="34" t="n"/>
      <c r="F140" s="34" t="n"/>
      <c r="G140" s="34" t="n"/>
      <c r="H140" s="35">
        <f>IF($C140="","",IF($G140="Validated - true","Green",IF($G140="Validated - false","Red",IF($E140="","Amber",IF($E140&lt;TODAY(),"Red",IF($E140-TODAY()&lt;=14,"Amber","Green"))))))</f>
        <v/>
      </c>
    </row>
    <row r="141" ht="30" customHeight="1">
      <c r="A141" s="10">
        <f>IF($C141="","","A-"&amp;TEXT(ROW()-4,"000"))</f>
        <v/>
      </c>
      <c r="B141" s="32" t="n"/>
      <c r="C141" s="32" t="n"/>
      <c r="D141" s="32" t="n"/>
      <c r="E141" s="32" t="n"/>
      <c r="F141" s="32" t="n"/>
      <c r="G141" s="32" t="n"/>
      <c r="H141" s="33">
        <f>IF($C141="","",IF($G141="Validated - true","Green",IF($G141="Validated - false","Red",IF($E141="","Amber",IF($E141&lt;TODAY(),"Red",IF($E141-TODAY()&lt;=14,"Amber","Green"))))))</f>
        <v/>
      </c>
    </row>
    <row r="142" ht="30" customHeight="1">
      <c r="A142" s="12">
        <f>IF($C142="","","A-"&amp;TEXT(ROW()-4,"000"))</f>
        <v/>
      </c>
      <c r="B142" s="34" t="n"/>
      <c r="C142" s="34" t="n"/>
      <c r="D142" s="34" t="n"/>
      <c r="E142" s="34" t="n"/>
      <c r="F142" s="34" t="n"/>
      <c r="G142" s="34" t="n"/>
      <c r="H142" s="35">
        <f>IF($C142="","",IF($G142="Validated - true","Green",IF($G142="Validated - false","Red",IF($E142="","Amber",IF($E142&lt;TODAY(),"Red",IF($E142-TODAY()&lt;=14,"Amber","Green"))))))</f>
        <v/>
      </c>
    </row>
    <row r="143" ht="30" customHeight="1">
      <c r="A143" s="10">
        <f>IF($C143="","","A-"&amp;TEXT(ROW()-4,"000"))</f>
        <v/>
      </c>
      <c r="B143" s="32" t="n"/>
      <c r="C143" s="32" t="n"/>
      <c r="D143" s="32" t="n"/>
      <c r="E143" s="32" t="n"/>
      <c r="F143" s="32" t="n"/>
      <c r="G143" s="32" t="n"/>
      <c r="H143" s="33">
        <f>IF($C143="","",IF($G143="Validated - true","Green",IF($G143="Validated - false","Red",IF($E143="","Amber",IF($E143&lt;TODAY(),"Red",IF($E143-TODAY()&lt;=14,"Amber","Green"))))))</f>
        <v/>
      </c>
    </row>
    <row r="144" ht="30" customHeight="1">
      <c r="A144" s="12">
        <f>IF($C144="","","A-"&amp;TEXT(ROW()-4,"000"))</f>
        <v/>
      </c>
      <c r="B144" s="34" t="n"/>
      <c r="C144" s="34" t="n"/>
      <c r="D144" s="34" t="n"/>
      <c r="E144" s="34" t="n"/>
      <c r="F144" s="34" t="n"/>
      <c r="G144" s="34" t="n"/>
      <c r="H144" s="35">
        <f>IF($C144="","",IF($G144="Validated - true","Green",IF($G144="Validated - false","Red",IF($E144="","Amber",IF($E144&lt;TODAY(),"Red",IF($E144-TODAY()&lt;=14,"Amber","Green"))))))</f>
        <v/>
      </c>
    </row>
    <row r="145" ht="30" customHeight="1">
      <c r="A145" s="10">
        <f>IF($C145="","","A-"&amp;TEXT(ROW()-4,"000"))</f>
        <v/>
      </c>
      <c r="B145" s="32" t="n"/>
      <c r="C145" s="32" t="n"/>
      <c r="D145" s="32" t="n"/>
      <c r="E145" s="32" t="n"/>
      <c r="F145" s="32" t="n"/>
      <c r="G145" s="32" t="n"/>
      <c r="H145" s="33">
        <f>IF($C145="","",IF($G145="Validated - true","Green",IF($G145="Validated - false","Red",IF($E145="","Amber",IF($E145&lt;TODAY(),"Red",IF($E145-TODAY()&lt;=14,"Amber","Green"))))))</f>
        <v/>
      </c>
    </row>
    <row r="146" ht="30" customHeight="1">
      <c r="A146" s="12">
        <f>IF($C146="","","A-"&amp;TEXT(ROW()-4,"000"))</f>
        <v/>
      </c>
      <c r="B146" s="34" t="n"/>
      <c r="C146" s="34" t="n"/>
      <c r="D146" s="34" t="n"/>
      <c r="E146" s="34" t="n"/>
      <c r="F146" s="34" t="n"/>
      <c r="G146" s="34" t="n"/>
      <c r="H146" s="35">
        <f>IF($C146="","",IF($G146="Validated - true","Green",IF($G146="Validated - false","Red",IF($E146="","Amber",IF($E146&lt;TODAY(),"Red",IF($E146-TODAY()&lt;=14,"Amber","Green"))))))</f>
        <v/>
      </c>
    </row>
    <row r="147" ht="30" customHeight="1">
      <c r="A147" s="10">
        <f>IF($C147="","","A-"&amp;TEXT(ROW()-4,"000"))</f>
        <v/>
      </c>
      <c r="B147" s="32" t="n"/>
      <c r="C147" s="32" t="n"/>
      <c r="D147" s="32" t="n"/>
      <c r="E147" s="32" t="n"/>
      <c r="F147" s="32" t="n"/>
      <c r="G147" s="32" t="n"/>
      <c r="H147" s="33">
        <f>IF($C147="","",IF($G147="Validated - true","Green",IF($G147="Validated - false","Red",IF($E147="","Amber",IF($E147&lt;TODAY(),"Red",IF($E147-TODAY()&lt;=14,"Amber","Green"))))))</f>
        <v/>
      </c>
    </row>
    <row r="148" ht="30" customHeight="1">
      <c r="A148" s="12">
        <f>IF($C148="","","A-"&amp;TEXT(ROW()-4,"000"))</f>
        <v/>
      </c>
      <c r="B148" s="34" t="n"/>
      <c r="C148" s="34" t="n"/>
      <c r="D148" s="34" t="n"/>
      <c r="E148" s="34" t="n"/>
      <c r="F148" s="34" t="n"/>
      <c r="G148" s="34" t="n"/>
      <c r="H148" s="35">
        <f>IF($C148="","",IF($G148="Validated - true","Green",IF($G148="Validated - false","Red",IF($E148="","Amber",IF($E148&lt;TODAY(),"Red",IF($E148-TODAY()&lt;=14,"Amber","Green"))))))</f>
        <v/>
      </c>
    </row>
    <row r="149" ht="30" customHeight="1">
      <c r="A149" s="10">
        <f>IF($C149="","","A-"&amp;TEXT(ROW()-4,"000"))</f>
        <v/>
      </c>
      <c r="B149" s="32" t="n"/>
      <c r="C149" s="32" t="n"/>
      <c r="D149" s="32" t="n"/>
      <c r="E149" s="32" t="n"/>
      <c r="F149" s="32" t="n"/>
      <c r="G149" s="32" t="n"/>
      <c r="H149" s="33">
        <f>IF($C149="","",IF($G149="Validated - true","Green",IF($G149="Validated - false","Red",IF($E149="","Amber",IF($E149&lt;TODAY(),"Red",IF($E149-TODAY()&lt;=14,"Amber","Green"))))))</f>
        <v/>
      </c>
    </row>
    <row r="150" ht="30" customHeight="1">
      <c r="A150" s="12">
        <f>IF($C150="","","A-"&amp;TEXT(ROW()-4,"000"))</f>
        <v/>
      </c>
      <c r="B150" s="34" t="n"/>
      <c r="C150" s="34" t="n"/>
      <c r="D150" s="34" t="n"/>
      <c r="E150" s="34" t="n"/>
      <c r="F150" s="34" t="n"/>
      <c r="G150" s="34" t="n"/>
      <c r="H150" s="35">
        <f>IF($C150="","",IF($G150="Validated - true","Green",IF($G150="Validated - false","Red",IF($E150="","Amber",IF($E150&lt;TODAY(),"Red",IF($E150-TODAY()&lt;=14,"Amber","Green"))))))</f>
        <v/>
      </c>
    </row>
    <row r="151" ht="30" customHeight="1">
      <c r="A151" s="10">
        <f>IF($C151="","","A-"&amp;TEXT(ROW()-4,"000"))</f>
        <v/>
      </c>
      <c r="B151" s="32" t="n"/>
      <c r="C151" s="32" t="n"/>
      <c r="D151" s="32" t="n"/>
      <c r="E151" s="32" t="n"/>
      <c r="F151" s="32" t="n"/>
      <c r="G151" s="32" t="n"/>
      <c r="H151" s="33">
        <f>IF($C151="","",IF($G151="Validated - true","Green",IF($G151="Validated - false","Red",IF($E151="","Amber",IF($E151&lt;TODAY(),"Red",IF($E151-TODAY()&lt;=14,"Amber","Green"))))))</f>
        <v/>
      </c>
    </row>
    <row r="152" ht="30" customHeight="1">
      <c r="A152" s="12">
        <f>IF($C152="","","A-"&amp;TEXT(ROW()-4,"000"))</f>
        <v/>
      </c>
      <c r="B152" s="34" t="n"/>
      <c r="C152" s="34" t="n"/>
      <c r="D152" s="34" t="n"/>
      <c r="E152" s="34" t="n"/>
      <c r="F152" s="34" t="n"/>
      <c r="G152" s="34" t="n"/>
      <c r="H152" s="35">
        <f>IF($C152="","",IF($G152="Validated - true","Green",IF($G152="Validated - false","Red",IF($E152="","Amber",IF($E152&lt;TODAY(),"Red",IF($E152-TODAY()&lt;=14,"Amber","Green"))))))</f>
        <v/>
      </c>
    </row>
    <row r="153" ht="30" customHeight="1">
      <c r="A153" s="10">
        <f>IF($C153="","","A-"&amp;TEXT(ROW()-4,"000"))</f>
        <v/>
      </c>
      <c r="B153" s="32" t="n"/>
      <c r="C153" s="32" t="n"/>
      <c r="D153" s="32" t="n"/>
      <c r="E153" s="32" t="n"/>
      <c r="F153" s="32" t="n"/>
      <c r="G153" s="32" t="n"/>
      <c r="H153" s="33">
        <f>IF($C153="","",IF($G153="Validated - true","Green",IF($G153="Validated - false","Red",IF($E153="","Amber",IF($E153&lt;TODAY(),"Red",IF($E153-TODAY()&lt;=14,"Amber","Green"))))))</f>
        <v/>
      </c>
    </row>
    <row r="154" ht="30" customHeight="1">
      <c r="A154" s="12">
        <f>IF($C154="","","A-"&amp;TEXT(ROW()-4,"000"))</f>
        <v/>
      </c>
      <c r="B154" s="34" t="n"/>
      <c r="C154" s="34" t="n"/>
      <c r="D154" s="34" t="n"/>
      <c r="E154" s="34" t="n"/>
      <c r="F154" s="34" t="n"/>
      <c r="G154" s="34" t="n"/>
      <c r="H154" s="35">
        <f>IF($C154="","",IF($G154="Validated - true","Green",IF($G154="Validated - false","Red",IF($E154="","Amber",IF($E154&lt;TODAY(),"Red",IF($E154-TODAY()&lt;=14,"Amber","Green"))))))</f>
        <v/>
      </c>
    </row>
    <row r="155" ht="30" customHeight="1">
      <c r="A155" s="10">
        <f>IF($C155="","","A-"&amp;TEXT(ROW()-4,"000"))</f>
        <v/>
      </c>
      <c r="B155" s="32" t="n"/>
      <c r="C155" s="32" t="n"/>
      <c r="D155" s="32" t="n"/>
      <c r="E155" s="32" t="n"/>
      <c r="F155" s="32" t="n"/>
      <c r="G155" s="32" t="n"/>
      <c r="H155" s="33">
        <f>IF($C155="","",IF($G155="Validated - true","Green",IF($G155="Validated - false","Red",IF($E155="","Amber",IF($E155&lt;TODAY(),"Red",IF($E155-TODAY()&lt;=14,"Amber","Green"))))))</f>
        <v/>
      </c>
    </row>
    <row r="156" ht="30" customHeight="1">
      <c r="A156" s="12">
        <f>IF($C156="","","A-"&amp;TEXT(ROW()-4,"000"))</f>
        <v/>
      </c>
      <c r="B156" s="34" t="n"/>
      <c r="C156" s="34" t="n"/>
      <c r="D156" s="34" t="n"/>
      <c r="E156" s="34" t="n"/>
      <c r="F156" s="34" t="n"/>
      <c r="G156" s="34" t="n"/>
      <c r="H156" s="35">
        <f>IF($C156="","",IF($G156="Validated - true","Green",IF($G156="Validated - false","Red",IF($E156="","Amber",IF($E156&lt;TODAY(),"Red",IF($E156-TODAY()&lt;=14,"Amber","Green"))))))</f>
        <v/>
      </c>
    </row>
    <row r="157" ht="30" customHeight="1">
      <c r="A157" s="10">
        <f>IF($C157="","","A-"&amp;TEXT(ROW()-4,"000"))</f>
        <v/>
      </c>
      <c r="B157" s="32" t="n"/>
      <c r="C157" s="32" t="n"/>
      <c r="D157" s="32" t="n"/>
      <c r="E157" s="32" t="n"/>
      <c r="F157" s="32" t="n"/>
      <c r="G157" s="32" t="n"/>
      <c r="H157" s="33">
        <f>IF($C157="","",IF($G157="Validated - true","Green",IF($G157="Validated - false","Red",IF($E157="","Amber",IF($E157&lt;TODAY(),"Red",IF($E157-TODAY()&lt;=14,"Amber","Green"))))))</f>
        <v/>
      </c>
    </row>
    <row r="158" ht="30" customHeight="1">
      <c r="A158" s="12">
        <f>IF($C158="","","A-"&amp;TEXT(ROW()-4,"000"))</f>
        <v/>
      </c>
      <c r="B158" s="34" t="n"/>
      <c r="C158" s="34" t="n"/>
      <c r="D158" s="34" t="n"/>
      <c r="E158" s="34" t="n"/>
      <c r="F158" s="34" t="n"/>
      <c r="G158" s="34" t="n"/>
      <c r="H158" s="35">
        <f>IF($C158="","",IF($G158="Validated - true","Green",IF($G158="Validated - false","Red",IF($E158="","Amber",IF($E158&lt;TODAY(),"Red",IF($E158-TODAY()&lt;=14,"Amber","Green"))))))</f>
        <v/>
      </c>
    </row>
    <row r="159" ht="30" customHeight="1">
      <c r="A159" s="10">
        <f>IF($C159="","","A-"&amp;TEXT(ROW()-4,"000"))</f>
        <v/>
      </c>
      <c r="B159" s="32" t="n"/>
      <c r="C159" s="32" t="n"/>
      <c r="D159" s="32" t="n"/>
      <c r="E159" s="32" t="n"/>
      <c r="F159" s="32" t="n"/>
      <c r="G159" s="32" t="n"/>
      <c r="H159" s="33">
        <f>IF($C159="","",IF($G159="Validated - true","Green",IF($G159="Validated - false","Red",IF($E159="","Amber",IF($E159&lt;TODAY(),"Red",IF($E159-TODAY()&lt;=14,"Amber","Green"))))))</f>
        <v/>
      </c>
    </row>
    <row r="160" ht="30" customHeight="1">
      <c r="A160" s="12">
        <f>IF($C160="","","A-"&amp;TEXT(ROW()-4,"000"))</f>
        <v/>
      </c>
      <c r="B160" s="34" t="n"/>
      <c r="C160" s="34" t="n"/>
      <c r="D160" s="34" t="n"/>
      <c r="E160" s="34" t="n"/>
      <c r="F160" s="34" t="n"/>
      <c r="G160" s="34" t="n"/>
      <c r="H160" s="35">
        <f>IF($C160="","",IF($G160="Validated - true","Green",IF($G160="Validated - false","Red",IF($E160="","Amber",IF($E160&lt;TODAY(),"Red",IF($E160-TODAY()&lt;=14,"Amber","Green"))))))</f>
        <v/>
      </c>
    </row>
    <row r="161" ht="30" customHeight="1">
      <c r="A161" s="10">
        <f>IF($C161="","","A-"&amp;TEXT(ROW()-4,"000"))</f>
        <v/>
      </c>
      <c r="B161" s="32" t="n"/>
      <c r="C161" s="32" t="n"/>
      <c r="D161" s="32" t="n"/>
      <c r="E161" s="32" t="n"/>
      <c r="F161" s="32" t="n"/>
      <c r="G161" s="32" t="n"/>
      <c r="H161" s="33">
        <f>IF($C161="","",IF($G161="Validated - true","Green",IF($G161="Validated - false","Red",IF($E161="","Amber",IF($E161&lt;TODAY(),"Red",IF($E161-TODAY()&lt;=14,"Amber","Green"))))))</f>
        <v/>
      </c>
    </row>
    <row r="162" ht="30" customHeight="1">
      <c r="A162" s="12">
        <f>IF($C162="","","A-"&amp;TEXT(ROW()-4,"000"))</f>
        <v/>
      </c>
      <c r="B162" s="34" t="n"/>
      <c r="C162" s="34" t="n"/>
      <c r="D162" s="34" t="n"/>
      <c r="E162" s="34" t="n"/>
      <c r="F162" s="34" t="n"/>
      <c r="G162" s="34" t="n"/>
      <c r="H162" s="35">
        <f>IF($C162="","",IF($G162="Validated - true","Green",IF($G162="Validated - false","Red",IF($E162="","Amber",IF($E162&lt;TODAY(),"Red",IF($E162-TODAY()&lt;=14,"Amber","Green"))))))</f>
        <v/>
      </c>
    </row>
    <row r="163" ht="30" customHeight="1">
      <c r="A163" s="10">
        <f>IF($C163="","","A-"&amp;TEXT(ROW()-4,"000"))</f>
        <v/>
      </c>
      <c r="B163" s="32" t="n"/>
      <c r="C163" s="32" t="n"/>
      <c r="D163" s="32" t="n"/>
      <c r="E163" s="32" t="n"/>
      <c r="F163" s="32" t="n"/>
      <c r="G163" s="32" t="n"/>
      <c r="H163" s="33">
        <f>IF($C163="","",IF($G163="Validated - true","Green",IF($G163="Validated - false","Red",IF($E163="","Amber",IF($E163&lt;TODAY(),"Red",IF($E163-TODAY()&lt;=14,"Amber","Green"))))))</f>
        <v/>
      </c>
    </row>
    <row r="164" ht="30" customHeight="1">
      <c r="A164" s="12">
        <f>IF($C164="","","A-"&amp;TEXT(ROW()-4,"000"))</f>
        <v/>
      </c>
      <c r="B164" s="34" t="n"/>
      <c r="C164" s="34" t="n"/>
      <c r="D164" s="34" t="n"/>
      <c r="E164" s="34" t="n"/>
      <c r="F164" s="34" t="n"/>
      <c r="G164" s="34" t="n"/>
      <c r="H164" s="35">
        <f>IF($C164="","",IF($G164="Validated - true","Green",IF($G164="Validated - false","Red",IF($E164="","Amber",IF($E164&lt;TODAY(),"Red",IF($E164-TODAY()&lt;=14,"Amber","Green"))))))</f>
        <v/>
      </c>
    </row>
    <row r="165" ht="30" customHeight="1">
      <c r="A165" s="10">
        <f>IF($C165="","","A-"&amp;TEXT(ROW()-4,"000"))</f>
        <v/>
      </c>
      <c r="B165" s="32" t="n"/>
      <c r="C165" s="32" t="n"/>
      <c r="D165" s="32" t="n"/>
      <c r="E165" s="32" t="n"/>
      <c r="F165" s="32" t="n"/>
      <c r="G165" s="32" t="n"/>
      <c r="H165" s="33">
        <f>IF($C165="","",IF($G165="Validated - true","Green",IF($G165="Validated - false","Red",IF($E165="","Amber",IF($E165&lt;TODAY(),"Red",IF($E165-TODAY()&lt;=14,"Amber","Green"))))))</f>
        <v/>
      </c>
    </row>
    <row r="166" ht="30" customHeight="1">
      <c r="A166" s="12">
        <f>IF($C166="","","A-"&amp;TEXT(ROW()-4,"000"))</f>
        <v/>
      </c>
      <c r="B166" s="34" t="n"/>
      <c r="C166" s="34" t="n"/>
      <c r="D166" s="34" t="n"/>
      <c r="E166" s="34" t="n"/>
      <c r="F166" s="34" t="n"/>
      <c r="G166" s="34" t="n"/>
      <c r="H166" s="35">
        <f>IF($C166="","",IF($G166="Validated - true","Green",IF($G166="Validated - false","Red",IF($E166="","Amber",IF($E166&lt;TODAY(),"Red",IF($E166-TODAY()&lt;=14,"Amber","Green"))))))</f>
        <v/>
      </c>
    </row>
    <row r="167" ht="30" customHeight="1">
      <c r="A167" s="10">
        <f>IF($C167="","","A-"&amp;TEXT(ROW()-4,"000"))</f>
        <v/>
      </c>
      <c r="B167" s="32" t="n"/>
      <c r="C167" s="32" t="n"/>
      <c r="D167" s="32" t="n"/>
      <c r="E167" s="32" t="n"/>
      <c r="F167" s="32" t="n"/>
      <c r="G167" s="32" t="n"/>
      <c r="H167" s="33">
        <f>IF($C167="","",IF($G167="Validated - true","Green",IF($G167="Validated - false","Red",IF($E167="","Amber",IF($E167&lt;TODAY(),"Red",IF($E167-TODAY()&lt;=14,"Amber","Green"))))))</f>
        <v/>
      </c>
    </row>
    <row r="168" ht="30" customHeight="1">
      <c r="A168" s="12">
        <f>IF($C168="","","A-"&amp;TEXT(ROW()-4,"000"))</f>
        <v/>
      </c>
      <c r="B168" s="34" t="n"/>
      <c r="C168" s="34" t="n"/>
      <c r="D168" s="34" t="n"/>
      <c r="E168" s="34" t="n"/>
      <c r="F168" s="34" t="n"/>
      <c r="G168" s="34" t="n"/>
      <c r="H168" s="35">
        <f>IF($C168="","",IF($G168="Validated - true","Green",IF($G168="Validated - false","Red",IF($E168="","Amber",IF($E168&lt;TODAY(),"Red",IF($E168-TODAY()&lt;=14,"Amber","Green"))))))</f>
        <v/>
      </c>
    </row>
    <row r="169" ht="30" customHeight="1">
      <c r="A169" s="10">
        <f>IF($C169="","","A-"&amp;TEXT(ROW()-4,"000"))</f>
        <v/>
      </c>
      <c r="B169" s="32" t="n"/>
      <c r="C169" s="32" t="n"/>
      <c r="D169" s="32" t="n"/>
      <c r="E169" s="32" t="n"/>
      <c r="F169" s="32" t="n"/>
      <c r="G169" s="32" t="n"/>
      <c r="H169" s="33">
        <f>IF($C169="","",IF($G169="Validated - true","Green",IF($G169="Validated - false","Red",IF($E169="","Amber",IF($E169&lt;TODAY(),"Red",IF($E169-TODAY()&lt;=14,"Amber","Green"))))))</f>
        <v/>
      </c>
    </row>
    <row r="170" ht="30" customHeight="1">
      <c r="A170" s="12">
        <f>IF($C170="","","A-"&amp;TEXT(ROW()-4,"000"))</f>
        <v/>
      </c>
      <c r="B170" s="34" t="n"/>
      <c r="C170" s="34" t="n"/>
      <c r="D170" s="34" t="n"/>
      <c r="E170" s="34" t="n"/>
      <c r="F170" s="34" t="n"/>
      <c r="G170" s="34" t="n"/>
      <c r="H170" s="35">
        <f>IF($C170="","",IF($G170="Validated - true","Green",IF($G170="Validated - false","Red",IF($E170="","Amber",IF($E170&lt;TODAY(),"Red",IF($E170-TODAY()&lt;=14,"Amber","Green"))))))</f>
        <v/>
      </c>
    </row>
    <row r="171" ht="30" customHeight="1">
      <c r="A171" s="10">
        <f>IF($C171="","","A-"&amp;TEXT(ROW()-4,"000"))</f>
        <v/>
      </c>
      <c r="B171" s="32" t="n"/>
      <c r="C171" s="32" t="n"/>
      <c r="D171" s="32" t="n"/>
      <c r="E171" s="32" t="n"/>
      <c r="F171" s="32" t="n"/>
      <c r="G171" s="32" t="n"/>
      <c r="H171" s="33">
        <f>IF($C171="","",IF($G171="Validated - true","Green",IF($G171="Validated - false","Red",IF($E171="","Amber",IF($E171&lt;TODAY(),"Red",IF($E171-TODAY()&lt;=14,"Amber","Green"))))))</f>
        <v/>
      </c>
    </row>
    <row r="172" ht="30" customHeight="1">
      <c r="A172" s="12">
        <f>IF($C172="","","A-"&amp;TEXT(ROW()-4,"000"))</f>
        <v/>
      </c>
      <c r="B172" s="34" t="n"/>
      <c r="C172" s="34" t="n"/>
      <c r="D172" s="34" t="n"/>
      <c r="E172" s="34" t="n"/>
      <c r="F172" s="34" t="n"/>
      <c r="G172" s="34" t="n"/>
      <c r="H172" s="35">
        <f>IF($C172="","",IF($G172="Validated - true","Green",IF($G172="Validated - false","Red",IF($E172="","Amber",IF($E172&lt;TODAY(),"Red",IF($E172-TODAY()&lt;=14,"Amber","Green"))))))</f>
        <v/>
      </c>
    </row>
    <row r="173" ht="30" customHeight="1">
      <c r="A173" s="10">
        <f>IF($C173="","","A-"&amp;TEXT(ROW()-4,"000"))</f>
        <v/>
      </c>
      <c r="B173" s="32" t="n"/>
      <c r="C173" s="32" t="n"/>
      <c r="D173" s="32" t="n"/>
      <c r="E173" s="32" t="n"/>
      <c r="F173" s="32" t="n"/>
      <c r="G173" s="32" t="n"/>
      <c r="H173" s="33">
        <f>IF($C173="","",IF($G173="Validated - true","Green",IF($G173="Validated - false","Red",IF($E173="","Amber",IF($E173&lt;TODAY(),"Red",IF($E173-TODAY()&lt;=14,"Amber","Green"))))))</f>
        <v/>
      </c>
    </row>
    <row r="174" ht="30" customHeight="1">
      <c r="A174" s="12">
        <f>IF($C174="","","A-"&amp;TEXT(ROW()-4,"000"))</f>
        <v/>
      </c>
      <c r="B174" s="34" t="n"/>
      <c r="C174" s="34" t="n"/>
      <c r="D174" s="34" t="n"/>
      <c r="E174" s="34" t="n"/>
      <c r="F174" s="34" t="n"/>
      <c r="G174" s="34" t="n"/>
      <c r="H174" s="35">
        <f>IF($C174="","",IF($G174="Validated - true","Green",IF($G174="Validated - false","Red",IF($E174="","Amber",IF($E174&lt;TODAY(),"Red",IF($E174-TODAY()&lt;=14,"Amber","Green"))))))</f>
        <v/>
      </c>
    </row>
    <row r="175" ht="30" customHeight="1">
      <c r="A175" s="10">
        <f>IF($C175="","","A-"&amp;TEXT(ROW()-4,"000"))</f>
        <v/>
      </c>
      <c r="B175" s="32" t="n"/>
      <c r="C175" s="32" t="n"/>
      <c r="D175" s="32" t="n"/>
      <c r="E175" s="32" t="n"/>
      <c r="F175" s="32" t="n"/>
      <c r="G175" s="32" t="n"/>
      <c r="H175" s="33">
        <f>IF($C175="","",IF($G175="Validated - true","Green",IF($G175="Validated - false","Red",IF($E175="","Amber",IF($E175&lt;TODAY(),"Red",IF($E175-TODAY()&lt;=14,"Amber","Green"))))))</f>
        <v/>
      </c>
    </row>
    <row r="176" ht="30" customHeight="1">
      <c r="A176" s="12">
        <f>IF($C176="","","A-"&amp;TEXT(ROW()-4,"000"))</f>
        <v/>
      </c>
      <c r="B176" s="34" t="n"/>
      <c r="C176" s="34" t="n"/>
      <c r="D176" s="34" t="n"/>
      <c r="E176" s="34" t="n"/>
      <c r="F176" s="34" t="n"/>
      <c r="G176" s="34" t="n"/>
      <c r="H176" s="35">
        <f>IF($C176="","",IF($G176="Validated - true","Green",IF($G176="Validated - false","Red",IF($E176="","Amber",IF($E176&lt;TODAY(),"Red",IF($E176-TODAY()&lt;=14,"Amber","Green"))))))</f>
        <v/>
      </c>
    </row>
    <row r="177" ht="30" customHeight="1">
      <c r="A177" s="10">
        <f>IF($C177="","","A-"&amp;TEXT(ROW()-4,"000"))</f>
        <v/>
      </c>
      <c r="B177" s="32" t="n"/>
      <c r="C177" s="32" t="n"/>
      <c r="D177" s="32" t="n"/>
      <c r="E177" s="32" t="n"/>
      <c r="F177" s="32" t="n"/>
      <c r="G177" s="32" t="n"/>
      <c r="H177" s="33">
        <f>IF($C177="","",IF($G177="Validated - true","Green",IF($G177="Validated - false","Red",IF($E177="","Amber",IF($E177&lt;TODAY(),"Red",IF($E177-TODAY()&lt;=14,"Amber","Green"))))))</f>
        <v/>
      </c>
    </row>
    <row r="178" ht="30" customHeight="1">
      <c r="A178" s="12">
        <f>IF($C178="","","A-"&amp;TEXT(ROW()-4,"000"))</f>
        <v/>
      </c>
      <c r="B178" s="34" t="n"/>
      <c r="C178" s="34" t="n"/>
      <c r="D178" s="34" t="n"/>
      <c r="E178" s="34" t="n"/>
      <c r="F178" s="34" t="n"/>
      <c r="G178" s="34" t="n"/>
      <c r="H178" s="35">
        <f>IF($C178="","",IF($G178="Validated - true","Green",IF($G178="Validated - false","Red",IF($E178="","Amber",IF($E178&lt;TODAY(),"Red",IF($E178-TODAY()&lt;=14,"Amber","Green"))))))</f>
        <v/>
      </c>
    </row>
    <row r="179" ht="30" customHeight="1">
      <c r="A179" s="10">
        <f>IF($C179="","","A-"&amp;TEXT(ROW()-4,"000"))</f>
        <v/>
      </c>
      <c r="B179" s="32" t="n"/>
      <c r="C179" s="32" t="n"/>
      <c r="D179" s="32" t="n"/>
      <c r="E179" s="32" t="n"/>
      <c r="F179" s="32" t="n"/>
      <c r="G179" s="32" t="n"/>
      <c r="H179" s="33">
        <f>IF($C179="","",IF($G179="Validated - true","Green",IF($G179="Validated - false","Red",IF($E179="","Amber",IF($E179&lt;TODAY(),"Red",IF($E179-TODAY()&lt;=14,"Amber","Green"))))))</f>
        <v/>
      </c>
    </row>
    <row r="180" ht="30" customHeight="1">
      <c r="A180" s="12">
        <f>IF($C180="","","A-"&amp;TEXT(ROW()-4,"000"))</f>
        <v/>
      </c>
      <c r="B180" s="34" t="n"/>
      <c r="C180" s="34" t="n"/>
      <c r="D180" s="34" t="n"/>
      <c r="E180" s="34" t="n"/>
      <c r="F180" s="34" t="n"/>
      <c r="G180" s="34" t="n"/>
      <c r="H180" s="35">
        <f>IF($C180="","",IF($G180="Validated - true","Green",IF($G180="Validated - false","Red",IF($E180="","Amber",IF($E180&lt;TODAY(),"Red",IF($E180-TODAY()&lt;=14,"Amber","Green"))))))</f>
        <v/>
      </c>
    </row>
    <row r="181" ht="30" customHeight="1">
      <c r="A181" s="10">
        <f>IF($C181="","","A-"&amp;TEXT(ROW()-4,"000"))</f>
        <v/>
      </c>
      <c r="B181" s="32" t="n"/>
      <c r="C181" s="32" t="n"/>
      <c r="D181" s="32" t="n"/>
      <c r="E181" s="32" t="n"/>
      <c r="F181" s="32" t="n"/>
      <c r="G181" s="32" t="n"/>
      <c r="H181" s="33">
        <f>IF($C181="","",IF($G181="Validated - true","Green",IF($G181="Validated - false","Red",IF($E181="","Amber",IF($E181&lt;TODAY(),"Red",IF($E181-TODAY()&lt;=14,"Amber","Green"))))))</f>
        <v/>
      </c>
    </row>
    <row r="182" ht="30" customHeight="1">
      <c r="A182" s="12">
        <f>IF($C182="","","A-"&amp;TEXT(ROW()-4,"000"))</f>
        <v/>
      </c>
      <c r="B182" s="34" t="n"/>
      <c r="C182" s="34" t="n"/>
      <c r="D182" s="34" t="n"/>
      <c r="E182" s="34" t="n"/>
      <c r="F182" s="34" t="n"/>
      <c r="G182" s="34" t="n"/>
      <c r="H182" s="35">
        <f>IF($C182="","",IF($G182="Validated - true","Green",IF($G182="Validated - false","Red",IF($E182="","Amber",IF($E182&lt;TODAY(),"Red",IF($E182-TODAY()&lt;=14,"Amber","Green"))))))</f>
        <v/>
      </c>
    </row>
    <row r="183" ht="30" customHeight="1">
      <c r="A183" s="10">
        <f>IF($C183="","","A-"&amp;TEXT(ROW()-4,"000"))</f>
        <v/>
      </c>
      <c r="B183" s="32" t="n"/>
      <c r="C183" s="32" t="n"/>
      <c r="D183" s="32" t="n"/>
      <c r="E183" s="32" t="n"/>
      <c r="F183" s="32" t="n"/>
      <c r="G183" s="32" t="n"/>
      <c r="H183" s="33">
        <f>IF($C183="","",IF($G183="Validated - true","Green",IF($G183="Validated - false","Red",IF($E183="","Amber",IF($E183&lt;TODAY(),"Red",IF($E183-TODAY()&lt;=14,"Amber","Green"))))))</f>
        <v/>
      </c>
    </row>
    <row r="184" ht="30" customHeight="1">
      <c r="A184" s="12">
        <f>IF($C184="","","A-"&amp;TEXT(ROW()-4,"000"))</f>
        <v/>
      </c>
      <c r="B184" s="34" t="n"/>
      <c r="C184" s="34" t="n"/>
      <c r="D184" s="34" t="n"/>
      <c r="E184" s="34" t="n"/>
      <c r="F184" s="34" t="n"/>
      <c r="G184" s="34" t="n"/>
      <c r="H184" s="35">
        <f>IF($C184="","",IF($G184="Validated - true","Green",IF($G184="Validated - false","Red",IF($E184="","Amber",IF($E184&lt;TODAY(),"Red",IF($E184-TODAY()&lt;=14,"Amber","Green"))))))</f>
        <v/>
      </c>
    </row>
    <row r="185" ht="30" customHeight="1">
      <c r="A185" s="10">
        <f>IF($C185="","","A-"&amp;TEXT(ROW()-4,"000"))</f>
        <v/>
      </c>
      <c r="B185" s="32" t="n"/>
      <c r="C185" s="32" t="n"/>
      <c r="D185" s="32" t="n"/>
      <c r="E185" s="32" t="n"/>
      <c r="F185" s="32" t="n"/>
      <c r="G185" s="32" t="n"/>
      <c r="H185" s="33">
        <f>IF($C185="","",IF($G185="Validated - true","Green",IF($G185="Validated - false","Red",IF($E185="","Amber",IF($E185&lt;TODAY(),"Red",IF($E185-TODAY()&lt;=14,"Amber","Green"))))))</f>
        <v/>
      </c>
    </row>
    <row r="186" ht="30" customHeight="1">
      <c r="A186" s="12">
        <f>IF($C186="","","A-"&amp;TEXT(ROW()-4,"000"))</f>
        <v/>
      </c>
      <c r="B186" s="34" t="n"/>
      <c r="C186" s="34" t="n"/>
      <c r="D186" s="34" t="n"/>
      <c r="E186" s="34" t="n"/>
      <c r="F186" s="34" t="n"/>
      <c r="G186" s="34" t="n"/>
      <c r="H186" s="35">
        <f>IF($C186="","",IF($G186="Validated - true","Green",IF($G186="Validated - false","Red",IF($E186="","Amber",IF($E186&lt;TODAY(),"Red",IF($E186-TODAY()&lt;=14,"Amber","Green"))))))</f>
        <v/>
      </c>
    </row>
    <row r="187" ht="30" customHeight="1">
      <c r="A187" s="10">
        <f>IF($C187="","","A-"&amp;TEXT(ROW()-4,"000"))</f>
        <v/>
      </c>
      <c r="B187" s="32" t="n"/>
      <c r="C187" s="32" t="n"/>
      <c r="D187" s="32" t="n"/>
      <c r="E187" s="32" t="n"/>
      <c r="F187" s="32" t="n"/>
      <c r="G187" s="32" t="n"/>
      <c r="H187" s="33">
        <f>IF($C187="","",IF($G187="Validated - true","Green",IF($G187="Validated - false","Red",IF($E187="","Amber",IF($E187&lt;TODAY(),"Red",IF($E187-TODAY()&lt;=14,"Amber","Green"))))))</f>
        <v/>
      </c>
    </row>
    <row r="188" ht="30" customHeight="1">
      <c r="A188" s="12">
        <f>IF($C188="","","A-"&amp;TEXT(ROW()-4,"000"))</f>
        <v/>
      </c>
      <c r="B188" s="34" t="n"/>
      <c r="C188" s="34" t="n"/>
      <c r="D188" s="34" t="n"/>
      <c r="E188" s="34" t="n"/>
      <c r="F188" s="34" t="n"/>
      <c r="G188" s="34" t="n"/>
      <c r="H188" s="35">
        <f>IF($C188="","",IF($G188="Validated - true","Green",IF($G188="Validated - false","Red",IF($E188="","Amber",IF($E188&lt;TODAY(),"Red",IF($E188-TODAY()&lt;=14,"Amber","Green"))))))</f>
        <v/>
      </c>
    </row>
    <row r="189" ht="30" customHeight="1">
      <c r="A189" s="10">
        <f>IF($C189="","","A-"&amp;TEXT(ROW()-4,"000"))</f>
        <v/>
      </c>
      <c r="B189" s="32" t="n"/>
      <c r="C189" s="32" t="n"/>
      <c r="D189" s="32" t="n"/>
      <c r="E189" s="32" t="n"/>
      <c r="F189" s="32" t="n"/>
      <c r="G189" s="32" t="n"/>
      <c r="H189" s="33">
        <f>IF($C189="","",IF($G189="Validated - true","Green",IF($G189="Validated - false","Red",IF($E189="","Amber",IF($E189&lt;TODAY(),"Red",IF($E189-TODAY()&lt;=14,"Amber","Green"))))))</f>
        <v/>
      </c>
    </row>
    <row r="190" ht="30" customHeight="1">
      <c r="A190" s="12">
        <f>IF($C190="","","A-"&amp;TEXT(ROW()-4,"000"))</f>
        <v/>
      </c>
      <c r="B190" s="34" t="n"/>
      <c r="C190" s="34" t="n"/>
      <c r="D190" s="34" t="n"/>
      <c r="E190" s="34" t="n"/>
      <c r="F190" s="34" t="n"/>
      <c r="G190" s="34" t="n"/>
      <c r="H190" s="35">
        <f>IF($C190="","",IF($G190="Validated - true","Green",IF($G190="Validated - false","Red",IF($E190="","Amber",IF($E190&lt;TODAY(),"Red",IF($E190-TODAY()&lt;=14,"Amber","Green"))))))</f>
        <v/>
      </c>
    </row>
    <row r="191" ht="30" customHeight="1">
      <c r="A191" s="10">
        <f>IF($C191="","","A-"&amp;TEXT(ROW()-4,"000"))</f>
        <v/>
      </c>
      <c r="B191" s="32" t="n"/>
      <c r="C191" s="32" t="n"/>
      <c r="D191" s="32" t="n"/>
      <c r="E191" s="32" t="n"/>
      <c r="F191" s="32" t="n"/>
      <c r="G191" s="32" t="n"/>
      <c r="H191" s="33">
        <f>IF($C191="","",IF($G191="Validated - true","Green",IF($G191="Validated - false","Red",IF($E191="","Amber",IF($E191&lt;TODAY(),"Red",IF($E191-TODAY()&lt;=14,"Amber","Green"))))))</f>
        <v/>
      </c>
    </row>
    <row r="192" ht="30" customHeight="1">
      <c r="A192" s="12">
        <f>IF($C192="","","A-"&amp;TEXT(ROW()-4,"000"))</f>
        <v/>
      </c>
      <c r="B192" s="34" t="n"/>
      <c r="C192" s="34" t="n"/>
      <c r="D192" s="34" t="n"/>
      <c r="E192" s="34" t="n"/>
      <c r="F192" s="34" t="n"/>
      <c r="G192" s="34" t="n"/>
      <c r="H192" s="35">
        <f>IF($C192="","",IF($G192="Validated - true","Green",IF($G192="Validated - false","Red",IF($E192="","Amber",IF($E192&lt;TODAY(),"Red",IF($E192-TODAY()&lt;=14,"Amber","Green"))))))</f>
        <v/>
      </c>
    </row>
    <row r="193" ht="30" customHeight="1">
      <c r="A193" s="10">
        <f>IF($C193="","","A-"&amp;TEXT(ROW()-4,"000"))</f>
        <v/>
      </c>
      <c r="B193" s="32" t="n"/>
      <c r="C193" s="32" t="n"/>
      <c r="D193" s="32" t="n"/>
      <c r="E193" s="32" t="n"/>
      <c r="F193" s="32" t="n"/>
      <c r="G193" s="32" t="n"/>
      <c r="H193" s="33">
        <f>IF($C193="","",IF($G193="Validated - true","Green",IF($G193="Validated - false","Red",IF($E193="","Amber",IF($E193&lt;TODAY(),"Red",IF($E193-TODAY()&lt;=14,"Amber","Green"))))))</f>
        <v/>
      </c>
    </row>
    <row r="194" ht="30" customHeight="1">
      <c r="A194" s="12">
        <f>IF($C194="","","A-"&amp;TEXT(ROW()-4,"000"))</f>
        <v/>
      </c>
      <c r="B194" s="34" t="n"/>
      <c r="C194" s="34" t="n"/>
      <c r="D194" s="34" t="n"/>
      <c r="E194" s="34" t="n"/>
      <c r="F194" s="34" t="n"/>
      <c r="G194" s="34" t="n"/>
      <c r="H194" s="35">
        <f>IF($C194="","",IF($G194="Validated - true","Green",IF($G194="Validated - false","Red",IF($E194="","Amber",IF($E194&lt;TODAY(),"Red",IF($E194-TODAY()&lt;=14,"Amber","Green"))))))</f>
        <v/>
      </c>
    </row>
    <row r="195" ht="30" customHeight="1">
      <c r="A195" s="10">
        <f>IF($C195="","","A-"&amp;TEXT(ROW()-4,"000"))</f>
        <v/>
      </c>
      <c r="B195" s="32" t="n"/>
      <c r="C195" s="32" t="n"/>
      <c r="D195" s="32" t="n"/>
      <c r="E195" s="32" t="n"/>
      <c r="F195" s="32" t="n"/>
      <c r="G195" s="32" t="n"/>
      <c r="H195" s="33">
        <f>IF($C195="","",IF($G195="Validated - true","Green",IF($G195="Validated - false","Red",IF($E195="","Amber",IF($E195&lt;TODAY(),"Red",IF($E195-TODAY()&lt;=14,"Amber","Green"))))))</f>
        <v/>
      </c>
    </row>
    <row r="196" ht="30" customHeight="1">
      <c r="A196" s="12">
        <f>IF($C196="","","A-"&amp;TEXT(ROW()-4,"000"))</f>
        <v/>
      </c>
      <c r="B196" s="34" t="n"/>
      <c r="C196" s="34" t="n"/>
      <c r="D196" s="34" t="n"/>
      <c r="E196" s="34" t="n"/>
      <c r="F196" s="34" t="n"/>
      <c r="G196" s="34" t="n"/>
      <c r="H196" s="35">
        <f>IF($C196="","",IF($G196="Validated - true","Green",IF($G196="Validated - false","Red",IF($E196="","Amber",IF($E196&lt;TODAY(),"Red",IF($E196-TODAY()&lt;=14,"Amber","Green"))))))</f>
        <v/>
      </c>
    </row>
    <row r="197" ht="30" customHeight="1">
      <c r="A197" s="10">
        <f>IF($C197="","","A-"&amp;TEXT(ROW()-4,"000"))</f>
        <v/>
      </c>
      <c r="B197" s="32" t="n"/>
      <c r="C197" s="32" t="n"/>
      <c r="D197" s="32" t="n"/>
      <c r="E197" s="32" t="n"/>
      <c r="F197" s="32" t="n"/>
      <c r="G197" s="32" t="n"/>
      <c r="H197" s="33">
        <f>IF($C197="","",IF($G197="Validated - true","Green",IF($G197="Validated - false","Red",IF($E197="","Amber",IF($E197&lt;TODAY(),"Red",IF($E197-TODAY()&lt;=14,"Amber","Green"))))))</f>
        <v/>
      </c>
    </row>
    <row r="198" ht="30" customHeight="1">
      <c r="A198" s="12">
        <f>IF($C198="","","A-"&amp;TEXT(ROW()-4,"000"))</f>
        <v/>
      </c>
      <c r="B198" s="34" t="n"/>
      <c r="C198" s="34" t="n"/>
      <c r="D198" s="34" t="n"/>
      <c r="E198" s="34" t="n"/>
      <c r="F198" s="34" t="n"/>
      <c r="G198" s="34" t="n"/>
      <c r="H198" s="35">
        <f>IF($C198="","",IF($G198="Validated - true","Green",IF($G198="Validated - false","Red",IF($E198="","Amber",IF($E198&lt;TODAY(),"Red",IF($E198-TODAY()&lt;=14,"Amber","Green"))))))</f>
        <v/>
      </c>
    </row>
    <row r="199" ht="30" customHeight="1">
      <c r="A199" s="10">
        <f>IF($C199="","","A-"&amp;TEXT(ROW()-4,"000"))</f>
        <v/>
      </c>
      <c r="B199" s="32" t="n"/>
      <c r="C199" s="32" t="n"/>
      <c r="D199" s="32" t="n"/>
      <c r="E199" s="32" t="n"/>
      <c r="F199" s="32" t="n"/>
      <c r="G199" s="32" t="n"/>
      <c r="H199" s="33">
        <f>IF($C199="","",IF($G199="Validated - true","Green",IF($G199="Validated - false","Red",IF($E199="","Amber",IF($E199&lt;TODAY(),"Red",IF($E199-TODAY()&lt;=14,"Amber","Green"))))))</f>
        <v/>
      </c>
    </row>
    <row r="200" ht="30" customHeight="1">
      <c r="A200" s="12">
        <f>IF($C200="","","A-"&amp;TEXT(ROW()-4,"000"))</f>
        <v/>
      </c>
      <c r="B200" s="34" t="n"/>
      <c r="C200" s="34" t="n"/>
      <c r="D200" s="34" t="n"/>
      <c r="E200" s="34" t="n"/>
      <c r="F200" s="34" t="n"/>
      <c r="G200" s="34" t="n"/>
      <c r="H200" s="35">
        <f>IF($C200="","",IF($G200="Validated - true","Green",IF($G200="Validated - false","Red",IF($E200="","Amber",IF($E200&lt;TODAY(),"Red",IF($E200-TODAY()&lt;=14,"Amber","Green"))))))</f>
        <v/>
      </c>
    </row>
    <row r="201" ht="30" customHeight="1">
      <c r="A201" s="10">
        <f>IF($C201="","","A-"&amp;TEXT(ROW()-4,"000"))</f>
        <v/>
      </c>
      <c r="B201" s="32" t="n"/>
      <c r="C201" s="32" t="n"/>
      <c r="D201" s="32" t="n"/>
      <c r="E201" s="32" t="n"/>
      <c r="F201" s="32" t="n"/>
      <c r="G201" s="32" t="n"/>
      <c r="H201" s="33">
        <f>IF($C201="","",IF($G201="Validated - true","Green",IF($G201="Validated - false","Red",IF($E201="","Amber",IF($E201&lt;TODAY(),"Red",IF($E201-TODAY()&lt;=14,"Amber","Green"))))))</f>
        <v/>
      </c>
    </row>
    <row r="202" ht="30" customHeight="1">
      <c r="A202" s="12">
        <f>IF($C202="","","A-"&amp;TEXT(ROW()-4,"000"))</f>
        <v/>
      </c>
      <c r="B202" s="34" t="n"/>
      <c r="C202" s="34" t="n"/>
      <c r="D202" s="34" t="n"/>
      <c r="E202" s="34" t="n"/>
      <c r="F202" s="34" t="n"/>
      <c r="G202" s="34" t="n"/>
      <c r="H202" s="35">
        <f>IF($C202="","",IF($G202="Validated - true","Green",IF($G202="Validated - false","Red",IF($E202="","Amber",IF($E202&lt;TODAY(),"Red",IF($E202-TODAY()&lt;=14,"Amber","Green"))))))</f>
        <v/>
      </c>
    </row>
    <row r="203" ht="30" customHeight="1">
      <c r="A203" s="10">
        <f>IF($C203="","","A-"&amp;TEXT(ROW()-4,"000"))</f>
        <v/>
      </c>
      <c r="B203" s="32" t="n"/>
      <c r="C203" s="32" t="n"/>
      <c r="D203" s="32" t="n"/>
      <c r="E203" s="32" t="n"/>
      <c r="F203" s="32" t="n"/>
      <c r="G203" s="32" t="n"/>
      <c r="H203" s="33">
        <f>IF($C203="","",IF($G203="Validated - true","Green",IF($G203="Validated - false","Red",IF($E203="","Amber",IF($E203&lt;TODAY(),"Red",IF($E203-TODAY()&lt;=14,"Amber","Green"))))))</f>
        <v/>
      </c>
    </row>
    <row r="204" ht="30" customHeight="1">
      <c r="A204" s="12">
        <f>IF($C204="","","A-"&amp;TEXT(ROW()-4,"000"))</f>
        <v/>
      </c>
      <c r="B204" s="34" t="n"/>
      <c r="C204" s="34" t="n"/>
      <c r="D204" s="34" t="n"/>
      <c r="E204" s="34" t="n"/>
      <c r="F204" s="34" t="n"/>
      <c r="G204" s="34" t="n"/>
      <c r="H204" s="35">
        <f>IF($C204="","",IF($G204="Validated - true","Green",IF($G204="Validated - false","Red",IF($E204="","Amber",IF($E204&lt;TODAY(),"Red",IF($E204-TODAY()&lt;=14,"Amber","Green"))))))</f>
        <v/>
      </c>
    </row>
  </sheetData>
  <sheetProtection selectLockedCells="0" selectUnlockedCells="0" sheet="1" objects="0" insertRows="0" insertHyperlinks="1" autoFilter="0" scenarios="0" formatColumns="0" deleteColumns="1" insertColumns="1" pivotTables="1" deleteRows="1" formatCells="0" formatRows="0" sort="0"/>
  <conditionalFormatting sqref="H5:H204">
    <cfRule type="expression" priority="1" dxfId="4" stopIfTrue="0">
      <formula>$H5="Red"</formula>
    </cfRule>
    <cfRule type="expression" priority="2" dxfId="5" stopIfTrue="0">
      <formula>$H5="Amber"</formula>
    </cfRule>
    <cfRule type="expression" priority="3" dxfId="6" stopIfTrue="0">
      <formula>$H5="Green"</formula>
    </cfRule>
  </conditionalFormatting>
  <conditionalFormatting sqref="F5:F204">
    <cfRule type="expression" priority="4" dxfId="7" stopIfTrue="0">
      <formula>AND($C5&lt;&gt;"",$F5="")</formula>
    </cfRule>
  </conditionalFormatting>
  <conditionalFormatting sqref="E5:E204">
    <cfRule type="expression" priority="5" dxfId="4" stopIfTrue="0">
      <formula>AND($C5&lt;&gt;"",$E5&lt;&gt;"",$E5&lt;TODAY(),$G5&lt;&gt;"Validated - true",$G5&lt;&gt;"Validated - false")</formula>
    </cfRule>
  </conditionalFormatting>
  <dataValidations count="1">
    <dataValidation sqref="G5:G204" showDropDown="0" showInputMessage="0" showErrorMessage="1" allowBlank="1" errorTitle="Not on the list" error="Has it been validated yet, and did it hold?" promptTitle="Status" prompt="Has it been validated yet, and did it hold?" type="list">
      <formula1>"Open,Validated - true,Validated - false"</formula1>
    </dataValidation>
  </dataValidations>
  <hyperlinks>
    <hyperlink xmlns:r="http://schemas.openxmlformats.org/officeDocument/2006/relationships" ref="A3" r:id="rId1"/>
  </hyperlinks>
  <pageMargins left="0.75" right="0.75" top="1" bottom="1" header="0.5" footer="0.5"/>
  <pageSetup orientation="landscape" paperSize="9" fitToHeight="0" fitToWidth="1"/>
  <headerFooter>
    <oddHeader/>
    <oddFooter>&amp;L&amp;8 &amp;K303539Change Specialists&amp;C&amp;8 &amp;K303539v1.0  ·  August 2026&amp;R&amp;8 &amp;K303539Page &amp;P of &amp;N</oddFooter>
    <evenHeader/>
    <evenFooter/>
    <firstHeader/>
    <firstFooter/>
  </headerFooter>
</worksheet>
</file>

<file path=xl/worksheets/sheet5.xml><?xml version="1.0" encoding="utf-8"?>
<worksheet xmlns="http://schemas.openxmlformats.org/spreadsheetml/2006/main">
  <sheetPr>
    <tabColor rgb="000655A3"/>
    <outlinePr summaryBelow="1" summaryRight="1"/>
    <pageSetUpPr fitToPage="1"/>
  </sheetPr>
  <dimension ref="A1:K204"/>
  <sheetViews>
    <sheetView workbookViewId="0">
      <pane ySplit="4" topLeftCell="A5" activePane="bottomLeft" state="frozen"/>
      <selection pane="bottomLeft" activeCell="A1" sqref="A1"/>
    </sheetView>
  </sheetViews>
  <sheetFormatPr baseColWidth="8" defaultRowHeight="15"/>
  <cols>
    <col width="9" customWidth="1" min="1" max="1"/>
    <col width="12" customWidth="1" min="2" max="2"/>
    <col width="42" customWidth="1" min="3" max="3"/>
    <col width="40" customWidth="1" min="4" max="4"/>
    <col width="12" customWidth="1" min="5" max="5"/>
    <col width="42" customWidth="1" min="6" max="6"/>
    <col width="18" customWidth="1" min="7" max="7"/>
    <col width="12" customWidth="1" min="8" max="8"/>
    <col width="14" customWidth="1" min="9" max="9"/>
    <col width="14" customWidth="1" min="10" max="10"/>
    <col width="9" customWidth="1" min="11" max="11"/>
  </cols>
  <sheetData>
    <row r="1">
      <c r="A1" s="29" t="inlineStr">
        <is>
          <t>RAID Log — Issues</t>
        </is>
      </c>
      <c r="B1" s="1" t="n"/>
      <c r="C1" s="1" t="n"/>
      <c r="D1" s="1" t="n"/>
      <c r="E1" s="1" t="n"/>
      <c r="F1" s="1" t="n"/>
      <c r="G1" s="1" t="n"/>
      <c r="H1" s="1" t="n"/>
      <c r="I1" s="1" t="n"/>
      <c r="J1" s="1" t="n"/>
      <c r="K1" s="1" t="n"/>
    </row>
    <row r="2">
      <c r="A2" s="30" t="inlineStr">
        <is>
          <t>Something that has already happened and needs resolving.</t>
        </is>
      </c>
      <c r="B2" s="1" t="n"/>
      <c r="C2" s="1" t="n"/>
      <c r="D2" s="1" t="n"/>
      <c r="E2" s="1" t="n"/>
      <c r="F2" s="1" t="n"/>
      <c r="G2" s="1" t="n"/>
      <c r="H2" s="1" t="n"/>
      <c r="I2" s="1" t="n"/>
      <c r="J2" s="1" t="n"/>
      <c r="K2" s="1" t="n"/>
    </row>
    <row r="3">
      <c r="A3" s="20" t="inlineStr">
        <is>
          <t>&lt; How to use</t>
        </is>
      </c>
      <c r="B3" s="1" t="n"/>
      <c r="C3" s="1" t="n"/>
      <c r="D3" s="1" t="n"/>
      <c r="E3" s="1" t="n"/>
      <c r="F3" s="1" t="n"/>
      <c r="G3" s="1" t="n"/>
      <c r="H3" s="1" t="n"/>
      <c r="I3" s="1" t="n"/>
      <c r="J3" s="1" t="n"/>
      <c r="K3" s="1" t="n"/>
    </row>
    <row r="4" ht="42" customHeight="1">
      <c r="A4" s="31" t="inlineStr">
        <is>
          <t>ID</t>
        </is>
      </c>
      <c r="B4" s="31" t="inlineStr">
        <is>
          <t>Date raised</t>
        </is>
      </c>
      <c r="C4" s="31" t="inlineStr">
        <is>
          <t>Description</t>
        </is>
      </c>
      <c r="D4" s="31" t="inlineStr">
        <is>
          <t>Effect if unresolved</t>
        </is>
      </c>
      <c r="E4" s="31" t="inlineStr">
        <is>
          <t>Priority</t>
        </is>
      </c>
      <c r="F4" s="31" t="inlineStr">
        <is>
          <t>Resolution plan</t>
        </is>
      </c>
      <c r="G4" s="31" t="inlineStr">
        <is>
          <t>Owner</t>
        </is>
      </c>
      <c r="H4" s="31" t="inlineStr">
        <is>
          <t>Target date</t>
        </is>
      </c>
      <c r="I4" s="31" t="inlineStr">
        <is>
          <t>Status</t>
        </is>
      </c>
      <c r="J4" s="31" t="inlineStr">
        <is>
          <t>Affects business adoption?</t>
        </is>
      </c>
      <c r="K4" s="31" t="inlineStr">
        <is>
          <t>RAG</t>
        </is>
      </c>
    </row>
    <row r="5" ht="30" customHeight="1">
      <c r="A5" s="10">
        <f>IF($C5="","","I-"&amp;TEXT(ROW()-4,"000"))</f>
        <v/>
      </c>
      <c r="B5" s="32" t="n"/>
      <c r="C5" s="32" t="n"/>
      <c r="D5" s="32" t="n"/>
      <c r="E5" s="32" t="n"/>
      <c r="F5" s="32" t="n"/>
      <c r="G5" s="32" t="n"/>
      <c r="H5" s="32" t="n"/>
      <c r="I5" s="32" t="n"/>
      <c r="J5" s="32" t="n"/>
      <c r="K5" s="33">
        <f>IF($C5="","",IF($I5="Closed","Green",IF(OR($E5="Critical",$E5="High"),"Red",IF(AND($H5&lt;&gt;"",$H5&lt;TODAY()),"Red",IF($E5="Medium","Amber","Green")))))</f>
        <v/>
      </c>
    </row>
    <row r="6" ht="30" customHeight="1">
      <c r="A6" s="12">
        <f>IF($C6="","","I-"&amp;TEXT(ROW()-4,"000"))</f>
        <v/>
      </c>
      <c r="B6" s="34" t="n"/>
      <c r="C6" s="34" t="n"/>
      <c r="D6" s="34" t="n"/>
      <c r="E6" s="34" t="n"/>
      <c r="F6" s="34" t="n"/>
      <c r="G6" s="34" t="n"/>
      <c r="H6" s="34" t="n"/>
      <c r="I6" s="34" t="n"/>
      <c r="J6" s="34" t="n"/>
      <c r="K6" s="35">
        <f>IF($C6="","",IF($I6="Closed","Green",IF(OR($E6="Critical",$E6="High"),"Red",IF(AND($H6&lt;&gt;"",$H6&lt;TODAY()),"Red",IF($E6="Medium","Amber","Green")))))</f>
        <v/>
      </c>
    </row>
    <row r="7" ht="30" customHeight="1">
      <c r="A7" s="10">
        <f>IF($C7="","","I-"&amp;TEXT(ROW()-4,"000"))</f>
        <v/>
      </c>
      <c r="B7" s="32" t="n"/>
      <c r="C7" s="32" t="n"/>
      <c r="D7" s="32" t="n"/>
      <c r="E7" s="32" t="n"/>
      <c r="F7" s="32" t="n"/>
      <c r="G7" s="32" t="n"/>
      <c r="H7" s="32" t="n"/>
      <c r="I7" s="32" t="n"/>
      <c r="J7" s="32" t="n"/>
      <c r="K7" s="33">
        <f>IF($C7="","",IF($I7="Closed","Green",IF(OR($E7="Critical",$E7="High"),"Red",IF(AND($H7&lt;&gt;"",$H7&lt;TODAY()),"Red",IF($E7="Medium","Amber","Green")))))</f>
        <v/>
      </c>
    </row>
    <row r="8" ht="30" customHeight="1">
      <c r="A8" s="12">
        <f>IF($C8="","","I-"&amp;TEXT(ROW()-4,"000"))</f>
        <v/>
      </c>
      <c r="B8" s="34" t="n"/>
      <c r="C8" s="34" t="n"/>
      <c r="D8" s="34" t="n"/>
      <c r="E8" s="34" t="n"/>
      <c r="F8" s="34" t="n"/>
      <c r="G8" s="34" t="n"/>
      <c r="H8" s="34" t="n"/>
      <c r="I8" s="34" t="n"/>
      <c r="J8" s="34" t="n"/>
      <c r="K8" s="35">
        <f>IF($C8="","",IF($I8="Closed","Green",IF(OR($E8="Critical",$E8="High"),"Red",IF(AND($H8&lt;&gt;"",$H8&lt;TODAY()),"Red",IF($E8="Medium","Amber","Green")))))</f>
        <v/>
      </c>
    </row>
    <row r="9" ht="30" customHeight="1">
      <c r="A9" s="10">
        <f>IF($C9="","","I-"&amp;TEXT(ROW()-4,"000"))</f>
        <v/>
      </c>
      <c r="B9" s="32" t="n"/>
      <c r="C9" s="32" t="n"/>
      <c r="D9" s="32" t="n"/>
      <c r="E9" s="32" t="n"/>
      <c r="F9" s="32" t="n"/>
      <c r="G9" s="32" t="n"/>
      <c r="H9" s="32" t="n"/>
      <c r="I9" s="32" t="n"/>
      <c r="J9" s="32" t="n"/>
      <c r="K9" s="33">
        <f>IF($C9="","",IF($I9="Closed","Green",IF(OR($E9="Critical",$E9="High"),"Red",IF(AND($H9&lt;&gt;"",$H9&lt;TODAY()),"Red",IF($E9="Medium","Amber","Green")))))</f>
        <v/>
      </c>
    </row>
    <row r="10" ht="30" customHeight="1">
      <c r="A10" s="12">
        <f>IF($C10="","","I-"&amp;TEXT(ROW()-4,"000"))</f>
        <v/>
      </c>
      <c r="B10" s="34" t="n"/>
      <c r="C10" s="34" t="n"/>
      <c r="D10" s="34" t="n"/>
      <c r="E10" s="34" t="n"/>
      <c r="F10" s="34" t="n"/>
      <c r="G10" s="34" t="n"/>
      <c r="H10" s="34" t="n"/>
      <c r="I10" s="34" t="n"/>
      <c r="J10" s="34" t="n"/>
      <c r="K10" s="35">
        <f>IF($C10="","",IF($I10="Closed","Green",IF(OR($E10="Critical",$E10="High"),"Red",IF(AND($H10&lt;&gt;"",$H10&lt;TODAY()),"Red",IF($E10="Medium","Amber","Green")))))</f>
        <v/>
      </c>
    </row>
    <row r="11" ht="30" customHeight="1">
      <c r="A11" s="10">
        <f>IF($C11="","","I-"&amp;TEXT(ROW()-4,"000"))</f>
        <v/>
      </c>
      <c r="B11" s="32" t="n"/>
      <c r="C11" s="32" t="n"/>
      <c r="D11" s="32" t="n"/>
      <c r="E11" s="32" t="n"/>
      <c r="F11" s="32" t="n"/>
      <c r="G11" s="32" t="n"/>
      <c r="H11" s="32" t="n"/>
      <c r="I11" s="32" t="n"/>
      <c r="J11" s="32" t="n"/>
      <c r="K11" s="33">
        <f>IF($C11="","",IF($I11="Closed","Green",IF(OR($E11="Critical",$E11="High"),"Red",IF(AND($H11&lt;&gt;"",$H11&lt;TODAY()),"Red",IF($E11="Medium","Amber","Green")))))</f>
        <v/>
      </c>
    </row>
    <row r="12" ht="30" customHeight="1">
      <c r="A12" s="12">
        <f>IF($C12="","","I-"&amp;TEXT(ROW()-4,"000"))</f>
        <v/>
      </c>
      <c r="B12" s="34" t="n"/>
      <c r="C12" s="34" t="n"/>
      <c r="D12" s="34" t="n"/>
      <c r="E12" s="34" t="n"/>
      <c r="F12" s="34" t="n"/>
      <c r="G12" s="34" t="n"/>
      <c r="H12" s="34" t="n"/>
      <c r="I12" s="34" t="n"/>
      <c r="J12" s="34" t="n"/>
      <c r="K12" s="35">
        <f>IF($C12="","",IF($I12="Closed","Green",IF(OR($E12="Critical",$E12="High"),"Red",IF(AND($H12&lt;&gt;"",$H12&lt;TODAY()),"Red",IF($E12="Medium","Amber","Green")))))</f>
        <v/>
      </c>
    </row>
    <row r="13" ht="30" customHeight="1">
      <c r="A13" s="10">
        <f>IF($C13="","","I-"&amp;TEXT(ROW()-4,"000"))</f>
        <v/>
      </c>
      <c r="B13" s="32" t="n"/>
      <c r="C13" s="32" t="n"/>
      <c r="D13" s="32" t="n"/>
      <c r="E13" s="32" t="n"/>
      <c r="F13" s="32" t="n"/>
      <c r="G13" s="32" t="n"/>
      <c r="H13" s="32" t="n"/>
      <c r="I13" s="32" t="n"/>
      <c r="J13" s="32" t="n"/>
      <c r="K13" s="33">
        <f>IF($C13="","",IF($I13="Closed","Green",IF(OR($E13="Critical",$E13="High"),"Red",IF(AND($H13&lt;&gt;"",$H13&lt;TODAY()),"Red",IF($E13="Medium","Amber","Green")))))</f>
        <v/>
      </c>
    </row>
    <row r="14" ht="30" customHeight="1">
      <c r="A14" s="12">
        <f>IF($C14="","","I-"&amp;TEXT(ROW()-4,"000"))</f>
        <v/>
      </c>
      <c r="B14" s="34" t="n"/>
      <c r="C14" s="34" t="n"/>
      <c r="D14" s="34" t="n"/>
      <c r="E14" s="34" t="n"/>
      <c r="F14" s="34" t="n"/>
      <c r="G14" s="34" t="n"/>
      <c r="H14" s="34" t="n"/>
      <c r="I14" s="34" t="n"/>
      <c r="J14" s="34" t="n"/>
      <c r="K14" s="35">
        <f>IF($C14="","",IF($I14="Closed","Green",IF(OR($E14="Critical",$E14="High"),"Red",IF(AND($H14&lt;&gt;"",$H14&lt;TODAY()),"Red",IF($E14="Medium","Amber","Green")))))</f>
        <v/>
      </c>
    </row>
    <row r="15" ht="30" customHeight="1">
      <c r="A15" s="10">
        <f>IF($C15="","","I-"&amp;TEXT(ROW()-4,"000"))</f>
        <v/>
      </c>
      <c r="B15" s="32" t="n"/>
      <c r="C15" s="32" t="n"/>
      <c r="D15" s="32" t="n"/>
      <c r="E15" s="32" t="n"/>
      <c r="F15" s="32" t="n"/>
      <c r="G15" s="32" t="n"/>
      <c r="H15" s="32" t="n"/>
      <c r="I15" s="32" t="n"/>
      <c r="J15" s="32" t="n"/>
      <c r="K15" s="33">
        <f>IF($C15="","",IF($I15="Closed","Green",IF(OR($E15="Critical",$E15="High"),"Red",IF(AND($H15&lt;&gt;"",$H15&lt;TODAY()),"Red",IF($E15="Medium","Amber","Green")))))</f>
        <v/>
      </c>
    </row>
    <row r="16" ht="30" customHeight="1">
      <c r="A16" s="12">
        <f>IF($C16="","","I-"&amp;TEXT(ROW()-4,"000"))</f>
        <v/>
      </c>
      <c r="B16" s="34" t="n"/>
      <c r="C16" s="34" t="n"/>
      <c r="D16" s="34" t="n"/>
      <c r="E16" s="34" t="n"/>
      <c r="F16" s="34" t="n"/>
      <c r="G16" s="34" t="n"/>
      <c r="H16" s="34" t="n"/>
      <c r="I16" s="34" t="n"/>
      <c r="J16" s="34" t="n"/>
      <c r="K16" s="35">
        <f>IF($C16="","",IF($I16="Closed","Green",IF(OR($E16="Critical",$E16="High"),"Red",IF(AND($H16&lt;&gt;"",$H16&lt;TODAY()),"Red",IF($E16="Medium","Amber","Green")))))</f>
        <v/>
      </c>
    </row>
    <row r="17" ht="30" customHeight="1">
      <c r="A17" s="10">
        <f>IF($C17="","","I-"&amp;TEXT(ROW()-4,"000"))</f>
        <v/>
      </c>
      <c r="B17" s="32" t="n"/>
      <c r="C17" s="32" t="n"/>
      <c r="D17" s="32" t="n"/>
      <c r="E17" s="32" t="n"/>
      <c r="F17" s="32" t="n"/>
      <c r="G17" s="32" t="n"/>
      <c r="H17" s="32" t="n"/>
      <c r="I17" s="32" t="n"/>
      <c r="J17" s="32" t="n"/>
      <c r="K17" s="33">
        <f>IF($C17="","",IF($I17="Closed","Green",IF(OR($E17="Critical",$E17="High"),"Red",IF(AND($H17&lt;&gt;"",$H17&lt;TODAY()),"Red",IF($E17="Medium","Amber","Green")))))</f>
        <v/>
      </c>
    </row>
    <row r="18" ht="30" customHeight="1">
      <c r="A18" s="12">
        <f>IF($C18="","","I-"&amp;TEXT(ROW()-4,"000"))</f>
        <v/>
      </c>
      <c r="B18" s="34" t="n"/>
      <c r="C18" s="34" t="n"/>
      <c r="D18" s="34" t="n"/>
      <c r="E18" s="34" t="n"/>
      <c r="F18" s="34" t="n"/>
      <c r="G18" s="34" t="n"/>
      <c r="H18" s="34" t="n"/>
      <c r="I18" s="34" t="n"/>
      <c r="J18" s="34" t="n"/>
      <c r="K18" s="35">
        <f>IF($C18="","",IF($I18="Closed","Green",IF(OR($E18="Critical",$E18="High"),"Red",IF(AND($H18&lt;&gt;"",$H18&lt;TODAY()),"Red",IF($E18="Medium","Amber","Green")))))</f>
        <v/>
      </c>
    </row>
    <row r="19" ht="30" customHeight="1">
      <c r="A19" s="10">
        <f>IF($C19="","","I-"&amp;TEXT(ROW()-4,"000"))</f>
        <v/>
      </c>
      <c r="B19" s="32" t="n"/>
      <c r="C19" s="32" t="n"/>
      <c r="D19" s="32" t="n"/>
      <c r="E19" s="32" t="n"/>
      <c r="F19" s="32" t="n"/>
      <c r="G19" s="32" t="n"/>
      <c r="H19" s="32" t="n"/>
      <c r="I19" s="32" t="n"/>
      <c r="J19" s="32" t="n"/>
      <c r="K19" s="33">
        <f>IF($C19="","",IF($I19="Closed","Green",IF(OR($E19="Critical",$E19="High"),"Red",IF(AND($H19&lt;&gt;"",$H19&lt;TODAY()),"Red",IF($E19="Medium","Amber","Green")))))</f>
        <v/>
      </c>
    </row>
    <row r="20" ht="30" customHeight="1">
      <c r="A20" s="12">
        <f>IF($C20="","","I-"&amp;TEXT(ROW()-4,"000"))</f>
        <v/>
      </c>
      <c r="B20" s="34" t="n"/>
      <c r="C20" s="34" t="n"/>
      <c r="D20" s="34" t="n"/>
      <c r="E20" s="34" t="n"/>
      <c r="F20" s="34" t="n"/>
      <c r="G20" s="34" t="n"/>
      <c r="H20" s="34" t="n"/>
      <c r="I20" s="34" t="n"/>
      <c r="J20" s="34" t="n"/>
      <c r="K20" s="35">
        <f>IF($C20="","",IF($I20="Closed","Green",IF(OR($E20="Critical",$E20="High"),"Red",IF(AND($H20&lt;&gt;"",$H20&lt;TODAY()),"Red",IF($E20="Medium","Amber","Green")))))</f>
        <v/>
      </c>
    </row>
    <row r="21" ht="30" customHeight="1">
      <c r="A21" s="10">
        <f>IF($C21="","","I-"&amp;TEXT(ROW()-4,"000"))</f>
        <v/>
      </c>
      <c r="B21" s="32" t="n"/>
      <c r="C21" s="32" t="n"/>
      <c r="D21" s="32" t="n"/>
      <c r="E21" s="32" t="n"/>
      <c r="F21" s="32" t="n"/>
      <c r="G21" s="32" t="n"/>
      <c r="H21" s="32" t="n"/>
      <c r="I21" s="32" t="n"/>
      <c r="J21" s="32" t="n"/>
      <c r="K21" s="33">
        <f>IF($C21="","",IF($I21="Closed","Green",IF(OR($E21="Critical",$E21="High"),"Red",IF(AND($H21&lt;&gt;"",$H21&lt;TODAY()),"Red",IF($E21="Medium","Amber","Green")))))</f>
        <v/>
      </c>
    </row>
    <row r="22" ht="30" customHeight="1">
      <c r="A22" s="12">
        <f>IF($C22="","","I-"&amp;TEXT(ROW()-4,"000"))</f>
        <v/>
      </c>
      <c r="B22" s="34" t="n"/>
      <c r="C22" s="34" t="n"/>
      <c r="D22" s="34" t="n"/>
      <c r="E22" s="34" t="n"/>
      <c r="F22" s="34" t="n"/>
      <c r="G22" s="34" t="n"/>
      <c r="H22" s="34" t="n"/>
      <c r="I22" s="34" t="n"/>
      <c r="J22" s="34" t="n"/>
      <c r="K22" s="35">
        <f>IF($C22="","",IF($I22="Closed","Green",IF(OR($E22="Critical",$E22="High"),"Red",IF(AND($H22&lt;&gt;"",$H22&lt;TODAY()),"Red",IF($E22="Medium","Amber","Green")))))</f>
        <v/>
      </c>
    </row>
    <row r="23" ht="30" customHeight="1">
      <c r="A23" s="10">
        <f>IF($C23="","","I-"&amp;TEXT(ROW()-4,"000"))</f>
        <v/>
      </c>
      <c r="B23" s="32" t="n"/>
      <c r="C23" s="32" t="n"/>
      <c r="D23" s="32" t="n"/>
      <c r="E23" s="32" t="n"/>
      <c r="F23" s="32" t="n"/>
      <c r="G23" s="32" t="n"/>
      <c r="H23" s="32" t="n"/>
      <c r="I23" s="32" t="n"/>
      <c r="J23" s="32" t="n"/>
      <c r="K23" s="33">
        <f>IF($C23="","",IF($I23="Closed","Green",IF(OR($E23="Critical",$E23="High"),"Red",IF(AND($H23&lt;&gt;"",$H23&lt;TODAY()),"Red",IF($E23="Medium","Amber","Green")))))</f>
        <v/>
      </c>
    </row>
    <row r="24" ht="30" customHeight="1">
      <c r="A24" s="12">
        <f>IF($C24="","","I-"&amp;TEXT(ROW()-4,"000"))</f>
        <v/>
      </c>
      <c r="B24" s="34" t="n"/>
      <c r="C24" s="34" t="n"/>
      <c r="D24" s="34" t="n"/>
      <c r="E24" s="34" t="n"/>
      <c r="F24" s="34" t="n"/>
      <c r="G24" s="34" t="n"/>
      <c r="H24" s="34" t="n"/>
      <c r="I24" s="34" t="n"/>
      <c r="J24" s="34" t="n"/>
      <c r="K24" s="35">
        <f>IF($C24="","",IF($I24="Closed","Green",IF(OR($E24="Critical",$E24="High"),"Red",IF(AND($H24&lt;&gt;"",$H24&lt;TODAY()),"Red",IF($E24="Medium","Amber","Green")))))</f>
        <v/>
      </c>
    </row>
    <row r="25" ht="30" customHeight="1">
      <c r="A25" s="10">
        <f>IF($C25="","","I-"&amp;TEXT(ROW()-4,"000"))</f>
        <v/>
      </c>
      <c r="B25" s="32" t="n"/>
      <c r="C25" s="32" t="n"/>
      <c r="D25" s="32" t="n"/>
      <c r="E25" s="32" t="n"/>
      <c r="F25" s="32" t="n"/>
      <c r="G25" s="32" t="n"/>
      <c r="H25" s="32" t="n"/>
      <c r="I25" s="32" t="n"/>
      <c r="J25" s="32" t="n"/>
      <c r="K25" s="33">
        <f>IF($C25="","",IF($I25="Closed","Green",IF(OR($E25="Critical",$E25="High"),"Red",IF(AND($H25&lt;&gt;"",$H25&lt;TODAY()),"Red",IF($E25="Medium","Amber","Green")))))</f>
        <v/>
      </c>
    </row>
    <row r="26" ht="30" customHeight="1">
      <c r="A26" s="12">
        <f>IF($C26="","","I-"&amp;TEXT(ROW()-4,"000"))</f>
        <v/>
      </c>
      <c r="B26" s="34" t="n"/>
      <c r="C26" s="34" t="n"/>
      <c r="D26" s="34" t="n"/>
      <c r="E26" s="34" t="n"/>
      <c r="F26" s="34" t="n"/>
      <c r="G26" s="34" t="n"/>
      <c r="H26" s="34" t="n"/>
      <c r="I26" s="34" t="n"/>
      <c r="J26" s="34" t="n"/>
      <c r="K26" s="35">
        <f>IF($C26="","",IF($I26="Closed","Green",IF(OR($E26="Critical",$E26="High"),"Red",IF(AND($H26&lt;&gt;"",$H26&lt;TODAY()),"Red",IF($E26="Medium","Amber","Green")))))</f>
        <v/>
      </c>
    </row>
    <row r="27" ht="30" customHeight="1">
      <c r="A27" s="10">
        <f>IF($C27="","","I-"&amp;TEXT(ROW()-4,"000"))</f>
        <v/>
      </c>
      <c r="B27" s="32" t="n"/>
      <c r="C27" s="32" t="n"/>
      <c r="D27" s="32" t="n"/>
      <c r="E27" s="32" t="n"/>
      <c r="F27" s="32" t="n"/>
      <c r="G27" s="32" t="n"/>
      <c r="H27" s="32" t="n"/>
      <c r="I27" s="32" t="n"/>
      <c r="J27" s="32" t="n"/>
      <c r="K27" s="33">
        <f>IF($C27="","",IF($I27="Closed","Green",IF(OR($E27="Critical",$E27="High"),"Red",IF(AND($H27&lt;&gt;"",$H27&lt;TODAY()),"Red",IF($E27="Medium","Amber","Green")))))</f>
        <v/>
      </c>
    </row>
    <row r="28" ht="30" customHeight="1">
      <c r="A28" s="12">
        <f>IF($C28="","","I-"&amp;TEXT(ROW()-4,"000"))</f>
        <v/>
      </c>
      <c r="B28" s="34" t="n"/>
      <c r="C28" s="34" t="n"/>
      <c r="D28" s="34" t="n"/>
      <c r="E28" s="34" t="n"/>
      <c r="F28" s="34" t="n"/>
      <c r="G28" s="34" t="n"/>
      <c r="H28" s="34" t="n"/>
      <c r="I28" s="34" t="n"/>
      <c r="J28" s="34" t="n"/>
      <c r="K28" s="35">
        <f>IF($C28="","",IF($I28="Closed","Green",IF(OR($E28="Critical",$E28="High"),"Red",IF(AND($H28&lt;&gt;"",$H28&lt;TODAY()),"Red",IF($E28="Medium","Amber","Green")))))</f>
        <v/>
      </c>
    </row>
    <row r="29" ht="30" customHeight="1">
      <c r="A29" s="10">
        <f>IF($C29="","","I-"&amp;TEXT(ROW()-4,"000"))</f>
        <v/>
      </c>
      <c r="B29" s="32" t="n"/>
      <c r="C29" s="32" t="n"/>
      <c r="D29" s="32" t="n"/>
      <c r="E29" s="32" t="n"/>
      <c r="F29" s="32" t="n"/>
      <c r="G29" s="32" t="n"/>
      <c r="H29" s="32" t="n"/>
      <c r="I29" s="32" t="n"/>
      <c r="J29" s="32" t="n"/>
      <c r="K29" s="33">
        <f>IF($C29="","",IF($I29="Closed","Green",IF(OR($E29="Critical",$E29="High"),"Red",IF(AND($H29&lt;&gt;"",$H29&lt;TODAY()),"Red",IF($E29="Medium","Amber","Green")))))</f>
        <v/>
      </c>
    </row>
    <row r="30" ht="30" customHeight="1">
      <c r="A30" s="12">
        <f>IF($C30="","","I-"&amp;TEXT(ROW()-4,"000"))</f>
        <v/>
      </c>
      <c r="B30" s="34" t="n"/>
      <c r="C30" s="34" t="n"/>
      <c r="D30" s="34" t="n"/>
      <c r="E30" s="34" t="n"/>
      <c r="F30" s="34" t="n"/>
      <c r="G30" s="34" t="n"/>
      <c r="H30" s="34" t="n"/>
      <c r="I30" s="34" t="n"/>
      <c r="J30" s="34" t="n"/>
      <c r="K30" s="35">
        <f>IF($C30="","",IF($I30="Closed","Green",IF(OR($E30="Critical",$E30="High"),"Red",IF(AND($H30&lt;&gt;"",$H30&lt;TODAY()),"Red",IF($E30="Medium","Amber","Green")))))</f>
        <v/>
      </c>
    </row>
    <row r="31" ht="30" customHeight="1">
      <c r="A31" s="10">
        <f>IF($C31="","","I-"&amp;TEXT(ROW()-4,"000"))</f>
        <v/>
      </c>
      <c r="B31" s="32" t="n"/>
      <c r="C31" s="32" t="n"/>
      <c r="D31" s="32" t="n"/>
      <c r="E31" s="32" t="n"/>
      <c r="F31" s="32" t="n"/>
      <c r="G31" s="32" t="n"/>
      <c r="H31" s="32" t="n"/>
      <c r="I31" s="32" t="n"/>
      <c r="J31" s="32" t="n"/>
      <c r="K31" s="33">
        <f>IF($C31="","",IF($I31="Closed","Green",IF(OR($E31="Critical",$E31="High"),"Red",IF(AND($H31&lt;&gt;"",$H31&lt;TODAY()),"Red",IF($E31="Medium","Amber","Green")))))</f>
        <v/>
      </c>
    </row>
    <row r="32" ht="30" customHeight="1">
      <c r="A32" s="12">
        <f>IF($C32="","","I-"&amp;TEXT(ROW()-4,"000"))</f>
        <v/>
      </c>
      <c r="B32" s="34" t="n"/>
      <c r="C32" s="34" t="n"/>
      <c r="D32" s="34" t="n"/>
      <c r="E32" s="34" t="n"/>
      <c r="F32" s="34" t="n"/>
      <c r="G32" s="34" t="n"/>
      <c r="H32" s="34" t="n"/>
      <c r="I32" s="34" t="n"/>
      <c r="J32" s="34" t="n"/>
      <c r="K32" s="35">
        <f>IF($C32="","",IF($I32="Closed","Green",IF(OR($E32="Critical",$E32="High"),"Red",IF(AND($H32&lt;&gt;"",$H32&lt;TODAY()),"Red",IF($E32="Medium","Amber","Green")))))</f>
        <v/>
      </c>
    </row>
    <row r="33" ht="30" customHeight="1">
      <c r="A33" s="10">
        <f>IF($C33="","","I-"&amp;TEXT(ROW()-4,"000"))</f>
        <v/>
      </c>
      <c r="B33" s="32" t="n"/>
      <c r="C33" s="32" t="n"/>
      <c r="D33" s="32" t="n"/>
      <c r="E33" s="32" t="n"/>
      <c r="F33" s="32" t="n"/>
      <c r="G33" s="32" t="n"/>
      <c r="H33" s="32" t="n"/>
      <c r="I33" s="32" t="n"/>
      <c r="J33" s="32" t="n"/>
      <c r="K33" s="33">
        <f>IF($C33="","",IF($I33="Closed","Green",IF(OR($E33="Critical",$E33="High"),"Red",IF(AND($H33&lt;&gt;"",$H33&lt;TODAY()),"Red",IF($E33="Medium","Amber","Green")))))</f>
        <v/>
      </c>
    </row>
    <row r="34" ht="30" customHeight="1">
      <c r="A34" s="12">
        <f>IF($C34="","","I-"&amp;TEXT(ROW()-4,"000"))</f>
        <v/>
      </c>
      <c r="B34" s="34" t="n"/>
      <c r="C34" s="34" t="n"/>
      <c r="D34" s="34" t="n"/>
      <c r="E34" s="34" t="n"/>
      <c r="F34" s="34" t="n"/>
      <c r="G34" s="34" t="n"/>
      <c r="H34" s="34" t="n"/>
      <c r="I34" s="34" t="n"/>
      <c r="J34" s="34" t="n"/>
      <c r="K34" s="35">
        <f>IF($C34="","",IF($I34="Closed","Green",IF(OR($E34="Critical",$E34="High"),"Red",IF(AND($H34&lt;&gt;"",$H34&lt;TODAY()),"Red",IF($E34="Medium","Amber","Green")))))</f>
        <v/>
      </c>
    </row>
    <row r="35" ht="30" customHeight="1">
      <c r="A35" s="10">
        <f>IF($C35="","","I-"&amp;TEXT(ROW()-4,"000"))</f>
        <v/>
      </c>
      <c r="B35" s="32" t="n"/>
      <c r="C35" s="32" t="n"/>
      <c r="D35" s="32" t="n"/>
      <c r="E35" s="32" t="n"/>
      <c r="F35" s="32" t="n"/>
      <c r="G35" s="32" t="n"/>
      <c r="H35" s="32" t="n"/>
      <c r="I35" s="32" t="n"/>
      <c r="J35" s="32" t="n"/>
      <c r="K35" s="33">
        <f>IF($C35="","",IF($I35="Closed","Green",IF(OR($E35="Critical",$E35="High"),"Red",IF(AND($H35&lt;&gt;"",$H35&lt;TODAY()),"Red",IF($E35="Medium","Amber","Green")))))</f>
        <v/>
      </c>
    </row>
    <row r="36" ht="30" customHeight="1">
      <c r="A36" s="12">
        <f>IF($C36="","","I-"&amp;TEXT(ROW()-4,"000"))</f>
        <v/>
      </c>
      <c r="B36" s="34" t="n"/>
      <c r="C36" s="34" t="n"/>
      <c r="D36" s="34" t="n"/>
      <c r="E36" s="34" t="n"/>
      <c r="F36" s="34" t="n"/>
      <c r="G36" s="34" t="n"/>
      <c r="H36" s="34" t="n"/>
      <c r="I36" s="34" t="n"/>
      <c r="J36" s="34" t="n"/>
      <c r="K36" s="35">
        <f>IF($C36="","",IF($I36="Closed","Green",IF(OR($E36="Critical",$E36="High"),"Red",IF(AND($H36&lt;&gt;"",$H36&lt;TODAY()),"Red",IF($E36="Medium","Amber","Green")))))</f>
        <v/>
      </c>
    </row>
    <row r="37" ht="30" customHeight="1">
      <c r="A37" s="10">
        <f>IF($C37="","","I-"&amp;TEXT(ROW()-4,"000"))</f>
        <v/>
      </c>
      <c r="B37" s="32" t="n"/>
      <c r="C37" s="32" t="n"/>
      <c r="D37" s="32" t="n"/>
      <c r="E37" s="32" t="n"/>
      <c r="F37" s="32" t="n"/>
      <c r="G37" s="32" t="n"/>
      <c r="H37" s="32" t="n"/>
      <c r="I37" s="32" t="n"/>
      <c r="J37" s="32" t="n"/>
      <c r="K37" s="33">
        <f>IF($C37="","",IF($I37="Closed","Green",IF(OR($E37="Critical",$E37="High"),"Red",IF(AND($H37&lt;&gt;"",$H37&lt;TODAY()),"Red",IF($E37="Medium","Amber","Green")))))</f>
        <v/>
      </c>
    </row>
    <row r="38" ht="30" customHeight="1">
      <c r="A38" s="12">
        <f>IF($C38="","","I-"&amp;TEXT(ROW()-4,"000"))</f>
        <v/>
      </c>
      <c r="B38" s="34" t="n"/>
      <c r="C38" s="34" t="n"/>
      <c r="D38" s="34" t="n"/>
      <c r="E38" s="34" t="n"/>
      <c r="F38" s="34" t="n"/>
      <c r="G38" s="34" t="n"/>
      <c r="H38" s="34" t="n"/>
      <c r="I38" s="34" t="n"/>
      <c r="J38" s="34" t="n"/>
      <c r="K38" s="35">
        <f>IF($C38="","",IF($I38="Closed","Green",IF(OR($E38="Critical",$E38="High"),"Red",IF(AND($H38&lt;&gt;"",$H38&lt;TODAY()),"Red",IF($E38="Medium","Amber","Green")))))</f>
        <v/>
      </c>
    </row>
    <row r="39" ht="30" customHeight="1">
      <c r="A39" s="10">
        <f>IF($C39="","","I-"&amp;TEXT(ROW()-4,"000"))</f>
        <v/>
      </c>
      <c r="B39" s="32" t="n"/>
      <c r="C39" s="32" t="n"/>
      <c r="D39" s="32" t="n"/>
      <c r="E39" s="32" t="n"/>
      <c r="F39" s="32" t="n"/>
      <c r="G39" s="32" t="n"/>
      <c r="H39" s="32" t="n"/>
      <c r="I39" s="32" t="n"/>
      <c r="J39" s="32" t="n"/>
      <c r="K39" s="33">
        <f>IF($C39="","",IF($I39="Closed","Green",IF(OR($E39="Critical",$E39="High"),"Red",IF(AND($H39&lt;&gt;"",$H39&lt;TODAY()),"Red",IF($E39="Medium","Amber","Green")))))</f>
        <v/>
      </c>
    </row>
    <row r="40" ht="30" customHeight="1">
      <c r="A40" s="12">
        <f>IF($C40="","","I-"&amp;TEXT(ROW()-4,"000"))</f>
        <v/>
      </c>
      <c r="B40" s="34" t="n"/>
      <c r="C40" s="34" t="n"/>
      <c r="D40" s="34" t="n"/>
      <c r="E40" s="34" t="n"/>
      <c r="F40" s="34" t="n"/>
      <c r="G40" s="34" t="n"/>
      <c r="H40" s="34" t="n"/>
      <c r="I40" s="34" t="n"/>
      <c r="J40" s="34" t="n"/>
      <c r="K40" s="35">
        <f>IF($C40="","",IF($I40="Closed","Green",IF(OR($E40="Critical",$E40="High"),"Red",IF(AND($H40&lt;&gt;"",$H40&lt;TODAY()),"Red",IF($E40="Medium","Amber","Green")))))</f>
        <v/>
      </c>
    </row>
    <row r="41" ht="30" customHeight="1">
      <c r="A41" s="10">
        <f>IF($C41="","","I-"&amp;TEXT(ROW()-4,"000"))</f>
        <v/>
      </c>
      <c r="B41" s="32" t="n"/>
      <c r="C41" s="32" t="n"/>
      <c r="D41" s="32" t="n"/>
      <c r="E41" s="32" t="n"/>
      <c r="F41" s="32" t="n"/>
      <c r="G41" s="32" t="n"/>
      <c r="H41" s="32" t="n"/>
      <c r="I41" s="32" t="n"/>
      <c r="J41" s="32" t="n"/>
      <c r="K41" s="33">
        <f>IF($C41="","",IF($I41="Closed","Green",IF(OR($E41="Critical",$E41="High"),"Red",IF(AND($H41&lt;&gt;"",$H41&lt;TODAY()),"Red",IF($E41="Medium","Amber","Green")))))</f>
        <v/>
      </c>
    </row>
    <row r="42" ht="30" customHeight="1">
      <c r="A42" s="12">
        <f>IF($C42="","","I-"&amp;TEXT(ROW()-4,"000"))</f>
        <v/>
      </c>
      <c r="B42" s="34" t="n"/>
      <c r="C42" s="34" t="n"/>
      <c r="D42" s="34" t="n"/>
      <c r="E42" s="34" t="n"/>
      <c r="F42" s="34" t="n"/>
      <c r="G42" s="34" t="n"/>
      <c r="H42" s="34" t="n"/>
      <c r="I42" s="34" t="n"/>
      <c r="J42" s="34" t="n"/>
      <c r="K42" s="35">
        <f>IF($C42="","",IF($I42="Closed","Green",IF(OR($E42="Critical",$E42="High"),"Red",IF(AND($H42&lt;&gt;"",$H42&lt;TODAY()),"Red",IF($E42="Medium","Amber","Green")))))</f>
        <v/>
      </c>
    </row>
    <row r="43" ht="30" customHeight="1">
      <c r="A43" s="10">
        <f>IF($C43="","","I-"&amp;TEXT(ROW()-4,"000"))</f>
        <v/>
      </c>
      <c r="B43" s="32" t="n"/>
      <c r="C43" s="32" t="n"/>
      <c r="D43" s="32" t="n"/>
      <c r="E43" s="32" t="n"/>
      <c r="F43" s="32" t="n"/>
      <c r="G43" s="32" t="n"/>
      <c r="H43" s="32" t="n"/>
      <c r="I43" s="32" t="n"/>
      <c r="J43" s="32" t="n"/>
      <c r="K43" s="33">
        <f>IF($C43="","",IF($I43="Closed","Green",IF(OR($E43="Critical",$E43="High"),"Red",IF(AND($H43&lt;&gt;"",$H43&lt;TODAY()),"Red",IF($E43="Medium","Amber","Green")))))</f>
        <v/>
      </c>
    </row>
    <row r="44" ht="30" customHeight="1">
      <c r="A44" s="12">
        <f>IF($C44="","","I-"&amp;TEXT(ROW()-4,"000"))</f>
        <v/>
      </c>
      <c r="B44" s="34" t="n"/>
      <c r="C44" s="34" t="n"/>
      <c r="D44" s="34" t="n"/>
      <c r="E44" s="34" t="n"/>
      <c r="F44" s="34" t="n"/>
      <c r="G44" s="34" t="n"/>
      <c r="H44" s="34" t="n"/>
      <c r="I44" s="34" t="n"/>
      <c r="J44" s="34" t="n"/>
      <c r="K44" s="35">
        <f>IF($C44="","",IF($I44="Closed","Green",IF(OR($E44="Critical",$E44="High"),"Red",IF(AND($H44&lt;&gt;"",$H44&lt;TODAY()),"Red",IF($E44="Medium","Amber","Green")))))</f>
        <v/>
      </c>
    </row>
    <row r="45" ht="30" customHeight="1">
      <c r="A45" s="10">
        <f>IF($C45="","","I-"&amp;TEXT(ROW()-4,"000"))</f>
        <v/>
      </c>
      <c r="B45" s="32" t="n"/>
      <c r="C45" s="32" t="n"/>
      <c r="D45" s="32" t="n"/>
      <c r="E45" s="32" t="n"/>
      <c r="F45" s="32" t="n"/>
      <c r="G45" s="32" t="n"/>
      <c r="H45" s="32" t="n"/>
      <c r="I45" s="32" t="n"/>
      <c r="J45" s="32" t="n"/>
      <c r="K45" s="33">
        <f>IF($C45="","",IF($I45="Closed","Green",IF(OR($E45="Critical",$E45="High"),"Red",IF(AND($H45&lt;&gt;"",$H45&lt;TODAY()),"Red",IF($E45="Medium","Amber","Green")))))</f>
        <v/>
      </c>
    </row>
    <row r="46" ht="30" customHeight="1">
      <c r="A46" s="12">
        <f>IF($C46="","","I-"&amp;TEXT(ROW()-4,"000"))</f>
        <v/>
      </c>
      <c r="B46" s="34" t="n"/>
      <c r="C46" s="34" t="n"/>
      <c r="D46" s="34" t="n"/>
      <c r="E46" s="34" t="n"/>
      <c r="F46" s="34" t="n"/>
      <c r="G46" s="34" t="n"/>
      <c r="H46" s="34" t="n"/>
      <c r="I46" s="34" t="n"/>
      <c r="J46" s="34" t="n"/>
      <c r="K46" s="35">
        <f>IF($C46="","",IF($I46="Closed","Green",IF(OR($E46="Critical",$E46="High"),"Red",IF(AND($H46&lt;&gt;"",$H46&lt;TODAY()),"Red",IF($E46="Medium","Amber","Green")))))</f>
        <v/>
      </c>
    </row>
    <row r="47" ht="30" customHeight="1">
      <c r="A47" s="10">
        <f>IF($C47="","","I-"&amp;TEXT(ROW()-4,"000"))</f>
        <v/>
      </c>
      <c r="B47" s="32" t="n"/>
      <c r="C47" s="32" t="n"/>
      <c r="D47" s="32" t="n"/>
      <c r="E47" s="32" t="n"/>
      <c r="F47" s="32" t="n"/>
      <c r="G47" s="32" t="n"/>
      <c r="H47" s="32" t="n"/>
      <c r="I47" s="32" t="n"/>
      <c r="J47" s="32" t="n"/>
      <c r="K47" s="33">
        <f>IF($C47="","",IF($I47="Closed","Green",IF(OR($E47="Critical",$E47="High"),"Red",IF(AND($H47&lt;&gt;"",$H47&lt;TODAY()),"Red",IF($E47="Medium","Amber","Green")))))</f>
        <v/>
      </c>
    </row>
    <row r="48" ht="30" customHeight="1">
      <c r="A48" s="12">
        <f>IF($C48="","","I-"&amp;TEXT(ROW()-4,"000"))</f>
        <v/>
      </c>
      <c r="B48" s="34" t="n"/>
      <c r="C48" s="34" t="n"/>
      <c r="D48" s="34" t="n"/>
      <c r="E48" s="34" t="n"/>
      <c r="F48" s="34" t="n"/>
      <c r="G48" s="34" t="n"/>
      <c r="H48" s="34" t="n"/>
      <c r="I48" s="34" t="n"/>
      <c r="J48" s="34" t="n"/>
      <c r="K48" s="35">
        <f>IF($C48="","",IF($I48="Closed","Green",IF(OR($E48="Critical",$E48="High"),"Red",IF(AND($H48&lt;&gt;"",$H48&lt;TODAY()),"Red",IF($E48="Medium","Amber","Green")))))</f>
        <v/>
      </c>
    </row>
    <row r="49" ht="30" customHeight="1">
      <c r="A49" s="10">
        <f>IF($C49="","","I-"&amp;TEXT(ROW()-4,"000"))</f>
        <v/>
      </c>
      <c r="B49" s="32" t="n"/>
      <c r="C49" s="32" t="n"/>
      <c r="D49" s="32" t="n"/>
      <c r="E49" s="32" t="n"/>
      <c r="F49" s="32" t="n"/>
      <c r="G49" s="32" t="n"/>
      <c r="H49" s="32" t="n"/>
      <c r="I49" s="32" t="n"/>
      <c r="J49" s="32" t="n"/>
      <c r="K49" s="33">
        <f>IF($C49="","",IF($I49="Closed","Green",IF(OR($E49="Critical",$E49="High"),"Red",IF(AND($H49&lt;&gt;"",$H49&lt;TODAY()),"Red",IF($E49="Medium","Amber","Green")))))</f>
        <v/>
      </c>
    </row>
    <row r="50" ht="30" customHeight="1">
      <c r="A50" s="12">
        <f>IF($C50="","","I-"&amp;TEXT(ROW()-4,"000"))</f>
        <v/>
      </c>
      <c r="B50" s="34" t="n"/>
      <c r="C50" s="34" t="n"/>
      <c r="D50" s="34" t="n"/>
      <c r="E50" s="34" t="n"/>
      <c r="F50" s="34" t="n"/>
      <c r="G50" s="34" t="n"/>
      <c r="H50" s="34" t="n"/>
      <c r="I50" s="34" t="n"/>
      <c r="J50" s="34" t="n"/>
      <c r="K50" s="35">
        <f>IF($C50="","",IF($I50="Closed","Green",IF(OR($E50="Critical",$E50="High"),"Red",IF(AND($H50&lt;&gt;"",$H50&lt;TODAY()),"Red",IF($E50="Medium","Amber","Green")))))</f>
        <v/>
      </c>
    </row>
    <row r="51" ht="30" customHeight="1">
      <c r="A51" s="10">
        <f>IF($C51="","","I-"&amp;TEXT(ROW()-4,"000"))</f>
        <v/>
      </c>
      <c r="B51" s="32" t="n"/>
      <c r="C51" s="32" t="n"/>
      <c r="D51" s="32" t="n"/>
      <c r="E51" s="32" t="n"/>
      <c r="F51" s="32" t="n"/>
      <c r="G51" s="32" t="n"/>
      <c r="H51" s="32" t="n"/>
      <c r="I51" s="32" t="n"/>
      <c r="J51" s="32" t="n"/>
      <c r="K51" s="33">
        <f>IF($C51="","",IF($I51="Closed","Green",IF(OR($E51="Critical",$E51="High"),"Red",IF(AND($H51&lt;&gt;"",$H51&lt;TODAY()),"Red",IF($E51="Medium","Amber","Green")))))</f>
        <v/>
      </c>
    </row>
    <row r="52" ht="30" customHeight="1">
      <c r="A52" s="12">
        <f>IF($C52="","","I-"&amp;TEXT(ROW()-4,"000"))</f>
        <v/>
      </c>
      <c r="B52" s="34" t="n"/>
      <c r="C52" s="34" t="n"/>
      <c r="D52" s="34" t="n"/>
      <c r="E52" s="34" t="n"/>
      <c r="F52" s="34" t="n"/>
      <c r="G52" s="34" t="n"/>
      <c r="H52" s="34" t="n"/>
      <c r="I52" s="34" t="n"/>
      <c r="J52" s="34" t="n"/>
      <c r="K52" s="35">
        <f>IF($C52="","",IF($I52="Closed","Green",IF(OR($E52="Critical",$E52="High"),"Red",IF(AND($H52&lt;&gt;"",$H52&lt;TODAY()),"Red",IF($E52="Medium","Amber","Green")))))</f>
        <v/>
      </c>
    </row>
    <row r="53" ht="30" customHeight="1">
      <c r="A53" s="10">
        <f>IF($C53="","","I-"&amp;TEXT(ROW()-4,"000"))</f>
        <v/>
      </c>
      <c r="B53" s="32" t="n"/>
      <c r="C53" s="32" t="n"/>
      <c r="D53" s="32" t="n"/>
      <c r="E53" s="32" t="n"/>
      <c r="F53" s="32" t="n"/>
      <c r="G53" s="32" t="n"/>
      <c r="H53" s="32" t="n"/>
      <c r="I53" s="32" t="n"/>
      <c r="J53" s="32" t="n"/>
      <c r="K53" s="33">
        <f>IF($C53="","",IF($I53="Closed","Green",IF(OR($E53="Critical",$E53="High"),"Red",IF(AND($H53&lt;&gt;"",$H53&lt;TODAY()),"Red",IF($E53="Medium","Amber","Green")))))</f>
        <v/>
      </c>
    </row>
    <row r="54" ht="30" customHeight="1">
      <c r="A54" s="12">
        <f>IF($C54="","","I-"&amp;TEXT(ROW()-4,"000"))</f>
        <v/>
      </c>
      <c r="B54" s="34" t="n"/>
      <c r="C54" s="34" t="n"/>
      <c r="D54" s="34" t="n"/>
      <c r="E54" s="34" t="n"/>
      <c r="F54" s="34" t="n"/>
      <c r="G54" s="34" t="n"/>
      <c r="H54" s="34" t="n"/>
      <c r="I54" s="34" t="n"/>
      <c r="J54" s="34" t="n"/>
      <c r="K54" s="35">
        <f>IF($C54="","",IF($I54="Closed","Green",IF(OR($E54="Critical",$E54="High"),"Red",IF(AND($H54&lt;&gt;"",$H54&lt;TODAY()),"Red",IF($E54="Medium","Amber","Green")))))</f>
        <v/>
      </c>
    </row>
    <row r="55" ht="30" customHeight="1">
      <c r="A55" s="10">
        <f>IF($C55="","","I-"&amp;TEXT(ROW()-4,"000"))</f>
        <v/>
      </c>
      <c r="B55" s="32" t="n"/>
      <c r="C55" s="32" t="n"/>
      <c r="D55" s="32" t="n"/>
      <c r="E55" s="32" t="n"/>
      <c r="F55" s="32" t="n"/>
      <c r="G55" s="32" t="n"/>
      <c r="H55" s="32" t="n"/>
      <c r="I55" s="32" t="n"/>
      <c r="J55" s="32" t="n"/>
      <c r="K55" s="33">
        <f>IF($C55="","",IF($I55="Closed","Green",IF(OR($E55="Critical",$E55="High"),"Red",IF(AND($H55&lt;&gt;"",$H55&lt;TODAY()),"Red",IF($E55="Medium","Amber","Green")))))</f>
        <v/>
      </c>
    </row>
    <row r="56" ht="30" customHeight="1">
      <c r="A56" s="12">
        <f>IF($C56="","","I-"&amp;TEXT(ROW()-4,"000"))</f>
        <v/>
      </c>
      <c r="B56" s="34" t="n"/>
      <c r="C56" s="34" t="n"/>
      <c r="D56" s="34" t="n"/>
      <c r="E56" s="34" t="n"/>
      <c r="F56" s="34" t="n"/>
      <c r="G56" s="34" t="n"/>
      <c r="H56" s="34" t="n"/>
      <c r="I56" s="34" t="n"/>
      <c r="J56" s="34" t="n"/>
      <c r="K56" s="35">
        <f>IF($C56="","",IF($I56="Closed","Green",IF(OR($E56="Critical",$E56="High"),"Red",IF(AND($H56&lt;&gt;"",$H56&lt;TODAY()),"Red",IF($E56="Medium","Amber","Green")))))</f>
        <v/>
      </c>
    </row>
    <row r="57" ht="30" customHeight="1">
      <c r="A57" s="10">
        <f>IF($C57="","","I-"&amp;TEXT(ROW()-4,"000"))</f>
        <v/>
      </c>
      <c r="B57" s="32" t="n"/>
      <c r="C57" s="32" t="n"/>
      <c r="D57" s="32" t="n"/>
      <c r="E57" s="32" t="n"/>
      <c r="F57" s="32" t="n"/>
      <c r="G57" s="32" t="n"/>
      <c r="H57" s="32" t="n"/>
      <c r="I57" s="32" t="n"/>
      <c r="J57" s="32" t="n"/>
      <c r="K57" s="33">
        <f>IF($C57="","",IF($I57="Closed","Green",IF(OR($E57="Critical",$E57="High"),"Red",IF(AND($H57&lt;&gt;"",$H57&lt;TODAY()),"Red",IF($E57="Medium","Amber","Green")))))</f>
        <v/>
      </c>
    </row>
    <row r="58" ht="30" customHeight="1">
      <c r="A58" s="12">
        <f>IF($C58="","","I-"&amp;TEXT(ROW()-4,"000"))</f>
        <v/>
      </c>
      <c r="B58" s="34" t="n"/>
      <c r="C58" s="34" t="n"/>
      <c r="D58" s="34" t="n"/>
      <c r="E58" s="34" t="n"/>
      <c r="F58" s="34" t="n"/>
      <c r="G58" s="34" t="n"/>
      <c r="H58" s="34" t="n"/>
      <c r="I58" s="34" t="n"/>
      <c r="J58" s="34" t="n"/>
      <c r="K58" s="35">
        <f>IF($C58="","",IF($I58="Closed","Green",IF(OR($E58="Critical",$E58="High"),"Red",IF(AND($H58&lt;&gt;"",$H58&lt;TODAY()),"Red",IF($E58="Medium","Amber","Green")))))</f>
        <v/>
      </c>
    </row>
    <row r="59" ht="30" customHeight="1">
      <c r="A59" s="10">
        <f>IF($C59="","","I-"&amp;TEXT(ROW()-4,"000"))</f>
        <v/>
      </c>
      <c r="B59" s="32" t="n"/>
      <c r="C59" s="32" t="n"/>
      <c r="D59" s="32" t="n"/>
      <c r="E59" s="32" t="n"/>
      <c r="F59" s="32" t="n"/>
      <c r="G59" s="32" t="n"/>
      <c r="H59" s="32" t="n"/>
      <c r="I59" s="32" t="n"/>
      <c r="J59" s="32" t="n"/>
      <c r="K59" s="33">
        <f>IF($C59="","",IF($I59="Closed","Green",IF(OR($E59="Critical",$E59="High"),"Red",IF(AND($H59&lt;&gt;"",$H59&lt;TODAY()),"Red",IF($E59="Medium","Amber","Green")))))</f>
        <v/>
      </c>
    </row>
    <row r="60" ht="30" customHeight="1">
      <c r="A60" s="12">
        <f>IF($C60="","","I-"&amp;TEXT(ROW()-4,"000"))</f>
        <v/>
      </c>
      <c r="B60" s="34" t="n"/>
      <c r="C60" s="34" t="n"/>
      <c r="D60" s="34" t="n"/>
      <c r="E60" s="34" t="n"/>
      <c r="F60" s="34" t="n"/>
      <c r="G60" s="34" t="n"/>
      <c r="H60" s="34" t="n"/>
      <c r="I60" s="34" t="n"/>
      <c r="J60" s="34" t="n"/>
      <c r="K60" s="35">
        <f>IF($C60="","",IF($I60="Closed","Green",IF(OR($E60="Critical",$E60="High"),"Red",IF(AND($H60&lt;&gt;"",$H60&lt;TODAY()),"Red",IF($E60="Medium","Amber","Green")))))</f>
        <v/>
      </c>
    </row>
    <row r="61" ht="30" customHeight="1">
      <c r="A61" s="10">
        <f>IF($C61="","","I-"&amp;TEXT(ROW()-4,"000"))</f>
        <v/>
      </c>
      <c r="B61" s="32" t="n"/>
      <c r="C61" s="32" t="n"/>
      <c r="D61" s="32" t="n"/>
      <c r="E61" s="32" t="n"/>
      <c r="F61" s="32" t="n"/>
      <c r="G61" s="32" t="n"/>
      <c r="H61" s="32" t="n"/>
      <c r="I61" s="32" t="n"/>
      <c r="J61" s="32" t="n"/>
      <c r="K61" s="33">
        <f>IF($C61="","",IF($I61="Closed","Green",IF(OR($E61="Critical",$E61="High"),"Red",IF(AND($H61&lt;&gt;"",$H61&lt;TODAY()),"Red",IF($E61="Medium","Amber","Green")))))</f>
        <v/>
      </c>
    </row>
    <row r="62" ht="30" customHeight="1">
      <c r="A62" s="12">
        <f>IF($C62="","","I-"&amp;TEXT(ROW()-4,"000"))</f>
        <v/>
      </c>
      <c r="B62" s="34" t="n"/>
      <c r="C62" s="34" t="n"/>
      <c r="D62" s="34" t="n"/>
      <c r="E62" s="34" t="n"/>
      <c r="F62" s="34" t="n"/>
      <c r="G62" s="34" t="n"/>
      <c r="H62" s="34" t="n"/>
      <c r="I62" s="34" t="n"/>
      <c r="J62" s="34" t="n"/>
      <c r="K62" s="35">
        <f>IF($C62="","",IF($I62="Closed","Green",IF(OR($E62="Critical",$E62="High"),"Red",IF(AND($H62&lt;&gt;"",$H62&lt;TODAY()),"Red",IF($E62="Medium","Amber","Green")))))</f>
        <v/>
      </c>
    </row>
    <row r="63" ht="30" customHeight="1">
      <c r="A63" s="10">
        <f>IF($C63="","","I-"&amp;TEXT(ROW()-4,"000"))</f>
        <v/>
      </c>
      <c r="B63" s="32" t="n"/>
      <c r="C63" s="32" t="n"/>
      <c r="D63" s="32" t="n"/>
      <c r="E63" s="32" t="n"/>
      <c r="F63" s="32" t="n"/>
      <c r="G63" s="32" t="n"/>
      <c r="H63" s="32" t="n"/>
      <c r="I63" s="32" t="n"/>
      <c r="J63" s="32" t="n"/>
      <c r="K63" s="33">
        <f>IF($C63="","",IF($I63="Closed","Green",IF(OR($E63="Critical",$E63="High"),"Red",IF(AND($H63&lt;&gt;"",$H63&lt;TODAY()),"Red",IF($E63="Medium","Amber","Green")))))</f>
        <v/>
      </c>
    </row>
    <row r="64" ht="30" customHeight="1">
      <c r="A64" s="12">
        <f>IF($C64="","","I-"&amp;TEXT(ROW()-4,"000"))</f>
        <v/>
      </c>
      <c r="B64" s="34" t="n"/>
      <c r="C64" s="34" t="n"/>
      <c r="D64" s="34" t="n"/>
      <c r="E64" s="34" t="n"/>
      <c r="F64" s="34" t="n"/>
      <c r="G64" s="34" t="n"/>
      <c r="H64" s="34" t="n"/>
      <c r="I64" s="34" t="n"/>
      <c r="J64" s="34" t="n"/>
      <c r="K64" s="35">
        <f>IF($C64="","",IF($I64="Closed","Green",IF(OR($E64="Critical",$E64="High"),"Red",IF(AND($H64&lt;&gt;"",$H64&lt;TODAY()),"Red",IF($E64="Medium","Amber","Green")))))</f>
        <v/>
      </c>
    </row>
    <row r="65" ht="30" customHeight="1">
      <c r="A65" s="10">
        <f>IF($C65="","","I-"&amp;TEXT(ROW()-4,"000"))</f>
        <v/>
      </c>
      <c r="B65" s="32" t="n"/>
      <c r="C65" s="32" t="n"/>
      <c r="D65" s="32" t="n"/>
      <c r="E65" s="32" t="n"/>
      <c r="F65" s="32" t="n"/>
      <c r="G65" s="32" t="n"/>
      <c r="H65" s="32" t="n"/>
      <c r="I65" s="32" t="n"/>
      <c r="J65" s="32" t="n"/>
      <c r="K65" s="33">
        <f>IF($C65="","",IF($I65="Closed","Green",IF(OR($E65="Critical",$E65="High"),"Red",IF(AND($H65&lt;&gt;"",$H65&lt;TODAY()),"Red",IF($E65="Medium","Amber","Green")))))</f>
        <v/>
      </c>
    </row>
    <row r="66" ht="30" customHeight="1">
      <c r="A66" s="12">
        <f>IF($C66="","","I-"&amp;TEXT(ROW()-4,"000"))</f>
        <v/>
      </c>
      <c r="B66" s="34" t="n"/>
      <c r="C66" s="34" t="n"/>
      <c r="D66" s="34" t="n"/>
      <c r="E66" s="34" t="n"/>
      <c r="F66" s="34" t="n"/>
      <c r="G66" s="34" t="n"/>
      <c r="H66" s="34" t="n"/>
      <c r="I66" s="34" t="n"/>
      <c r="J66" s="34" t="n"/>
      <c r="K66" s="35">
        <f>IF($C66="","",IF($I66="Closed","Green",IF(OR($E66="Critical",$E66="High"),"Red",IF(AND($H66&lt;&gt;"",$H66&lt;TODAY()),"Red",IF($E66="Medium","Amber","Green")))))</f>
        <v/>
      </c>
    </row>
    <row r="67" ht="30" customHeight="1">
      <c r="A67" s="10">
        <f>IF($C67="","","I-"&amp;TEXT(ROW()-4,"000"))</f>
        <v/>
      </c>
      <c r="B67" s="32" t="n"/>
      <c r="C67" s="32" t="n"/>
      <c r="D67" s="32" t="n"/>
      <c r="E67" s="32" t="n"/>
      <c r="F67" s="32" t="n"/>
      <c r="G67" s="32" t="n"/>
      <c r="H67" s="32" t="n"/>
      <c r="I67" s="32" t="n"/>
      <c r="J67" s="32" t="n"/>
      <c r="K67" s="33">
        <f>IF($C67="","",IF($I67="Closed","Green",IF(OR($E67="Critical",$E67="High"),"Red",IF(AND($H67&lt;&gt;"",$H67&lt;TODAY()),"Red",IF($E67="Medium","Amber","Green")))))</f>
        <v/>
      </c>
    </row>
    <row r="68" ht="30" customHeight="1">
      <c r="A68" s="12">
        <f>IF($C68="","","I-"&amp;TEXT(ROW()-4,"000"))</f>
        <v/>
      </c>
      <c r="B68" s="34" t="n"/>
      <c r="C68" s="34" t="n"/>
      <c r="D68" s="34" t="n"/>
      <c r="E68" s="34" t="n"/>
      <c r="F68" s="34" t="n"/>
      <c r="G68" s="34" t="n"/>
      <c r="H68" s="34" t="n"/>
      <c r="I68" s="34" t="n"/>
      <c r="J68" s="34" t="n"/>
      <c r="K68" s="35">
        <f>IF($C68="","",IF($I68="Closed","Green",IF(OR($E68="Critical",$E68="High"),"Red",IF(AND($H68&lt;&gt;"",$H68&lt;TODAY()),"Red",IF($E68="Medium","Amber","Green")))))</f>
        <v/>
      </c>
    </row>
    <row r="69" ht="30" customHeight="1">
      <c r="A69" s="10">
        <f>IF($C69="","","I-"&amp;TEXT(ROW()-4,"000"))</f>
        <v/>
      </c>
      <c r="B69" s="32" t="n"/>
      <c r="C69" s="32" t="n"/>
      <c r="D69" s="32" t="n"/>
      <c r="E69" s="32" t="n"/>
      <c r="F69" s="32" t="n"/>
      <c r="G69" s="32" t="n"/>
      <c r="H69" s="32" t="n"/>
      <c r="I69" s="32" t="n"/>
      <c r="J69" s="32" t="n"/>
      <c r="K69" s="33">
        <f>IF($C69="","",IF($I69="Closed","Green",IF(OR($E69="Critical",$E69="High"),"Red",IF(AND($H69&lt;&gt;"",$H69&lt;TODAY()),"Red",IF($E69="Medium","Amber","Green")))))</f>
        <v/>
      </c>
    </row>
    <row r="70" ht="30" customHeight="1">
      <c r="A70" s="12">
        <f>IF($C70="","","I-"&amp;TEXT(ROW()-4,"000"))</f>
        <v/>
      </c>
      <c r="B70" s="34" t="n"/>
      <c r="C70" s="34" t="n"/>
      <c r="D70" s="34" t="n"/>
      <c r="E70" s="34" t="n"/>
      <c r="F70" s="34" t="n"/>
      <c r="G70" s="34" t="n"/>
      <c r="H70" s="34" t="n"/>
      <c r="I70" s="34" t="n"/>
      <c r="J70" s="34" t="n"/>
      <c r="K70" s="35">
        <f>IF($C70="","",IF($I70="Closed","Green",IF(OR($E70="Critical",$E70="High"),"Red",IF(AND($H70&lt;&gt;"",$H70&lt;TODAY()),"Red",IF($E70="Medium","Amber","Green")))))</f>
        <v/>
      </c>
    </row>
    <row r="71" ht="30" customHeight="1">
      <c r="A71" s="10">
        <f>IF($C71="","","I-"&amp;TEXT(ROW()-4,"000"))</f>
        <v/>
      </c>
      <c r="B71" s="32" t="n"/>
      <c r="C71" s="32" t="n"/>
      <c r="D71" s="32" t="n"/>
      <c r="E71" s="32" t="n"/>
      <c r="F71" s="32" t="n"/>
      <c r="G71" s="32" t="n"/>
      <c r="H71" s="32" t="n"/>
      <c r="I71" s="32" t="n"/>
      <c r="J71" s="32" t="n"/>
      <c r="K71" s="33">
        <f>IF($C71="","",IF($I71="Closed","Green",IF(OR($E71="Critical",$E71="High"),"Red",IF(AND($H71&lt;&gt;"",$H71&lt;TODAY()),"Red",IF($E71="Medium","Amber","Green")))))</f>
        <v/>
      </c>
    </row>
    <row r="72" ht="30" customHeight="1">
      <c r="A72" s="12">
        <f>IF($C72="","","I-"&amp;TEXT(ROW()-4,"000"))</f>
        <v/>
      </c>
      <c r="B72" s="34" t="n"/>
      <c r="C72" s="34" t="n"/>
      <c r="D72" s="34" t="n"/>
      <c r="E72" s="34" t="n"/>
      <c r="F72" s="34" t="n"/>
      <c r="G72" s="34" t="n"/>
      <c r="H72" s="34" t="n"/>
      <c r="I72" s="34" t="n"/>
      <c r="J72" s="34" t="n"/>
      <c r="K72" s="35">
        <f>IF($C72="","",IF($I72="Closed","Green",IF(OR($E72="Critical",$E72="High"),"Red",IF(AND($H72&lt;&gt;"",$H72&lt;TODAY()),"Red",IF($E72="Medium","Amber","Green")))))</f>
        <v/>
      </c>
    </row>
    <row r="73" ht="30" customHeight="1">
      <c r="A73" s="10">
        <f>IF($C73="","","I-"&amp;TEXT(ROW()-4,"000"))</f>
        <v/>
      </c>
      <c r="B73" s="32" t="n"/>
      <c r="C73" s="32" t="n"/>
      <c r="D73" s="32" t="n"/>
      <c r="E73" s="32" t="n"/>
      <c r="F73" s="32" t="n"/>
      <c r="G73" s="32" t="n"/>
      <c r="H73" s="32" t="n"/>
      <c r="I73" s="32" t="n"/>
      <c r="J73" s="32" t="n"/>
      <c r="K73" s="33">
        <f>IF($C73="","",IF($I73="Closed","Green",IF(OR($E73="Critical",$E73="High"),"Red",IF(AND($H73&lt;&gt;"",$H73&lt;TODAY()),"Red",IF($E73="Medium","Amber","Green")))))</f>
        <v/>
      </c>
    </row>
    <row r="74" ht="30" customHeight="1">
      <c r="A74" s="12">
        <f>IF($C74="","","I-"&amp;TEXT(ROW()-4,"000"))</f>
        <v/>
      </c>
      <c r="B74" s="34" t="n"/>
      <c r="C74" s="34" t="n"/>
      <c r="D74" s="34" t="n"/>
      <c r="E74" s="34" t="n"/>
      <c r="F74" s="34" t="n"/>
      <c r="G74" s="34" t="n"/>
      <c r="H74" s="34" t="n"/>
      <c r="I74" s="34" t="n"/>
      <c r="J74" s="34" t="n"/>
      <c r="K74" s="35">
        <f>IF($C74="","",IF($I74="Closed","Green",IF(OR($E74="Critical",$E74="High"),"Red",IF(AND($H74&lt;&gt;"",$H74&lt;TODAY()),"Red",IF($E74="Medium","Amber","Green")))))</f>
        <v/>
      </c>
    </row>
    <row r="75" ht="30" customHeight="1">
      <c r="A75" s="10">
        <f>IF($C75="","","I-"&amp;TEXT(ROW()-4,"000"))</f>
        <v/>
      </c>
      <c r="B75" s="32" t="n"/>
      <c r="C75" s="32" t="n"/>
      <c r="D75" s="32" t="n"/>
      <c r="E75" s="32" t="n"/>
      <c r="F75" s="32" t="n"/>
      <c r="G75" s="32" t="n"/>
      <c r="H75" s="32" t="n"/>
      <c r="I75" s="32" t="n"/>
      <c r="J75" s="32" t="n"/>
      <c r="K75" s="33">
        <f>IF($C75="","",IF($I75="Closed","Green",IF(OR($E75="Critical",$E75="High"),"Red",IF(AND($H75&lt;&gt;"",$H75&lt;TODAY()),"Red",IF($E75="Medium","Amber","Green")))))</f>
        <v/>
      </c>
    </row>
    <row r="76" ht="30" customHeight="1">
      <c r="A76" s="12">
        <f>IF($C76="","","I-"&amp;TEXT(ROW()-4,"000"))</f>
        <v/>
      </c>
      <c r="B76" s="34" t="n"/>
      <c r="C76" s="34" t="n"/>
      <c r="D76" s="34" t="n"/>
      <c r="E76" s="34" t="n"/>
      <c r="F76" s="34" t="n"/>
      <c r="G76" s="34" t="n"/>
      <c r="H76" s="34" t="n"/>
      <c r="I76" s="34" t="n"/>
      <c r="J76" s="34" t="n"/>
      <c r="K76" s="35">
        <f>IF($C76="","",IF($I76="Closed","Green",IF(OR($E76="Critical",$E76="High"),"Red",IF(AND($H76&lt;&gt;"",$H76&lt;TODAY()),"Red",IF($E76="Medium","Amber","Green")))))</f>
        <v/>
      </c>
    </row>
    <row r="77" ht="30" customHeight="1">
      <c r="A77" s="10">
        <f>IF($C77="","","I-"&amp;TEXT(ROW()-4,"000"))</f>
        <v/>
      </c>
      <c r="B77" s="32" t="n"/>
      <c r="C77" s="32" t="n"/>
      <c r="D77" s="32" t="n"/>
      <c r="E77" s="32" t="n"/>
      <c r="F77" s="32" t="n"/>
      <c r="G77" s="32" t="n"/>
      <c r="H77" s="32" t="n"/>
      <c r="I77" s="32" t="n"/>
      <c r="J77" s="32" t="n"/>
      <c r="K77" s="33">
        <f>IF($C77="","",IF($I77="Closed","Green",IF(OR($E77="Critical",$E77="High"),"Red",IF(AND($H77&lt;&gt;"",$H77&lt;TODAY()),"Red",IF($E77="Medium","Amber","Green")))))</f>
        <v/>
      </c>
    </row>
    <row r="78" ht="30" customHeight="1">
      <c r="A78" s="12">
        <f>IF($C78="","","I-"&amp;TEXT(ROW()-4,"000"))</f>
        <v/>
      </c>
      <c r="B78" s="34" t="n"/>
      <c r="C78" s="34" t="n"/>
      <c r="D78" s="34" t="n"/>
      <c r="E78" s="34" t="n"/>
      <c r="F78" s="34" t="n"/>
      <c r="G78" s="34" t="n"/>
      <c r="H78" s="34" t="n"/>
      <c r="I78" s="34" t="n"/>
      <c r="J78" s="34" t="n"/>
      <c r="K78" s="35">
        <f>IF($C78="","",IF($I78="Closed","Green",IF(OR($E78="Critical",$E78="High"),"Red",IF(AND($H78&lt;&gt;"",$H78&lt;TODAY()),"Red",IF($E78="Medium","Amber","Green")))))</f>
        <v/>
      </c>
    </row>
    <row r="79" ht="30" customHeight="1">
      <c r="A79" s="10">
        <f>IF($C79="","","I-"&amp;TEXT(ROW()-4,"000"))</f>
        <v/>
      </c>
      <c r="B79" s="32" t="n"/>
      <c r="C79" s="32" t="n"/>
      <c r="D79" s="32" t="n"/>
      <c r="E79" s="32" t="n"/>
      <c r="F79" s="32" t="n"/>
      <c r="G79" s="32" t="n"/>
      <c r="H79" s="32" t="n"/>
      <c r="I79" s="32" t="n"/>
      <c r="J79" s="32" t="n"/>
      <c r="K79" s="33">
        <f>IF($C79="","",IF($I79="Closed","Green",IF(OR($E79="Critical",$E79="High"),"Red",IF(AND($H79&lt;&gt;"",$H79&lt;TODAY()),"Red",IF($E79="Medium","Amber","Green")))))</f>
        <v/>
      </c>
    </row>
    <row r="80" ht="30" customHeight="1">
      <c r="A80" s="12">
        <f>IF($C80="","","I-"&amp;TEXT(ROW()-4,"000"))</f>
        <v/>
      </c>
      <c r="B80" s="34" t="n"/>
      <c r="C80" s="34" t="n"/>
      <c r="D80" s="34" t="n"/>
      <c r="E80" s="34" t="n"/>
      <c r="F80" s="34" t="n"/>
      <c r="G80" s="34" t="n"/>
      <c r="H80" s="34" t="n"/>
      <c r="I80" s="34" t="n"/>
      <c r="J80" s="34" t="n"/>
      <c r="K80" s="35">
        <f>IF($C80="","",IF($I80="Closed","Green",IF(OR($E80="Critical",$E80="High"),"Red",IF(AND($H80&lt;&gt;"",$H80&lt;TODAY()),"Red",IF($E80="Medium","Amber","Green")))))</f>
        <v/>
      </c>
    </row>
    <row r="81" ht="30" customHeight="1">
      <c r="A81" s="10">
        <f>IF($C81="","","I-"&amp;TEXT(ROW()-4,"000"))</f>
        <v/>
      </c>
      <c r="B81" s="32" t="n"/>
      <c r="C81" s="32" t="n"/>
      <c r="D81" s="32" t="n"/>
      <c r="E81" s="32" t="n"/>
      <c r="F81" s="32" t="n"/>
      <c r="G81" s="32" t="n"/>
      <c r="H81" s="32" t="n"/>
      <c r="I81" s="32" t="n"/>
      <c r="J81" s="32" t="n"/>
      <c r="K81" s="33">
        <f>IF($C81="","",IF($I81="Closed","Green",IF(OR($E81="Critical",$E81="High"),"Red",IF(AND($H81&lt;&gt;"",$H81&lt;TODAY()),"Red",IF($E81="Medium","Amber","Green")))))</f>
        <v/>
      </c>
    </row>
    <row r="82" ht="30" customHeight="1">
      <c r="A82" s="12">
        <f>IF($C82="","","I-"&amp;TEXT(ROW()-4,"000"))</f>
        <v/>
      </c>
      <c r="B82" s="34" t="n"/>
      <c r="C82" s="34" t="n"/>
      <c r="D82" s="34" t="n"/>
      <c r="E82" s="34" t="n"/>
      <c r="F82" s="34" t="n"/>
      <c r="G82" s="34" t="n"/>
      <c r="H82" s="34" t="n"/>
      <c r="I82" s="34" t="n"/>
      <c r="J82" s="34" t="n"/>
      <c r="K82" s="35">
        <f>IF($C82="","",IF($I82="Closed","Green",IF(OR($E82="Critical",$E82="High"),"Red",IF(AND($H82&lt;&gt;"",$H82&lt;TODAY()),"Red",IF($E82="Medium","Amber","Green")))))</f>
        <v/>
      </c>
    </row>
    <row r="83" ht="30" customHeight="1">
      <c r="A83" s="10">
        <f>IF($C83="","","I-"&amp;TEXT(ROW()-4,"000"))</f>
        <v/>
      </c>
      <c r="B83" s="32" t="n"/>
      <c r="C83" s="32" t="n"/>
      <c r="D83" s="32" t="n"/>
      <c r="E83" s="32" t="n"/>
      <c r="F83" s="32" t="n"/>
      <c r="G83" s="32" t="n"/>
      <c r="H83" s="32" t="n"/>
      <c r="I83" s="32" t="n"/>
      <c r="J83" s="32" t="n"/>
      <c r="K83" s="33">
        <f>IF($C83="","",IF($I83="Closed","Green",IF(OR($E83="Critical",$E83="High"),"Red",IF(AND($H83&lt;&gt;"",$H83&lt;TODAY()),"Red",IF($E83="Medium","Amber","Green")))))</f>
        <v/>
      </c>
    </row>
    <row r="84" ht="30" customHeight="1">
      <c r="A84" s="12">
        <f>IF($C84="","","I-"&amp;TEXT(ROW()-4,"000"))</f>
        <v/>
      </c>
      <c r="B84" s="34" t="n"/>
      <c r="C84" s="34" t="n"/>
      <c r="D84" s="34" t="n"/>
      <c r="E84" s="34" t="n"/>
      <c r="F84" s="34" t="n"/>
      <c r="G84" s="34" t="n"/>
      <c r="H84" s="34" t="n"/>
      <c r="I84" s="34" t="n"/>
      <c r="J84" s="34" t="n"/>
      <c r="K84" s="35">
        <f>IF($C84="","",IF($I84="Closed","Green",IF(OR($E84="Critical",$E84="High"),"Red",IF(AND($H84&lt;&gt;"",$H84&lt;TODAY()),"Red",IF($E84="Medium","Amber","Green")))))</f>
        <v/>
      </c>
    </row>
    <row r="85" ht="30" customHeight="1">
      <c r="A85" s="10">
        <f>IF($C85="","","I-"&amp;TEXT(ROW()-4,"000"))</f>
        <v/>
      </c>
      <c r="B85" s="32" t="n"/>
      <c r="C85" s="32" t="n"/>
      <c r="D85" s="32" t="n"/>
      <c r="E85" s="32" t="n"/>
      <c r="F85" s="32" t="n"/>
      <c r="G85" s="32" t="n"/>
      <c r="H85" s="32" t="n"/>
      <c r="I85" s="32" t="n"/>
      <c r="J85" s="32" t="n"/>
      <c r="K85" s="33">
        <f>IF($C85="","",IF($I85="Closed","Green",IF(OR($E85="Critical",$E85="High"),"Red",IF(AND($H85&lt;&gt;"",$H85&lt;TODAY()),"Red",IF($E85="Medium","Amber","Green")))))</f>
        <v/>
      </c>
    </row>
    <row r="86" ht="30" customHeight="1">
      <c r="A86" s="12">
        <f>IF($C86="","","I-"&amp;TEXT(ROW()-4,"000"))</f>
        <v/>
      </c>
      <c r="B86" s="34" t="n"/>
      <c r="C86" s="34" t="n"/>
      <c r="D86" s="34" t="n"/>
      <c r="E86" s="34" t="n"/>
      <c r="F86" s="34" t="n"/>
      <c r="G86" s="34" t="n"/>
      <c r="H86" s="34" t="n"/>
      <c r="I86" s="34" t="n"/>
      <c r="J86" s="34" t="n"/>
      <c r="K86" s="35">
        <f>IF($C86="","",IF($I86="Closed","Green",IF(OR($E86="Critical",$E86="High"),"Red",IF(AND($H86&lt;&gt;"",$H86&lt;TODAY()),"Red",IF($E86="Medium","Amber","Green")))))</f>
        <v/>
      </c>
    </row>
    <row r="87" ht="30" customHeight="1">
      <c r="A87" s="10">
        <f>IF($C87="","","I-"&amp;TEXT(ROW()-4,"000"))</f>
        <v/>
      </c>
      <c r="B87" s="32" t="n"/>
      <c r="C87" s="32" t="n"/>
      <c r="D87" s="32" t="n"/>
      <c r="E87" s="32" t="n"/>
      <c r="F87" s="32" t="n"/>
      <c r="G87" s="32" t="n"/>
      <c r="H87" s="32" t="n"/>
      <c r="I87" s="32" t="n"/>
      <c r="J87" s="32" t="n"/>
      <c r="K87" s="33">
        <f>IF($C87="","",IF($I87="Closed","Green",IF(OR($E87="Critical",$E87="High"),"Red",IF(AND($H87&lt;&gt;"",$H87&lt;TODAY()),"Red",IF($E87="Medium","Amber","Green")))))</f>
        <v/>
      </c>
    </row>
    <row r="88" ht="30" customHeight="1">
      <c r="A88" s="12">
        <f>IF($C88="","","I-"&amp;TEXT(ROW()-4,"000"))</f>
        <v/>
      </c>
      <c r="B88" s="34" t="n"/>
      <c r="C88" s="34" t="n"/>
      <c r="D88" s="34" t="n"/>
      <c r="E88" s="34" t="n"/>
      <c r="F88" s="34" t="n"/>
      <c r="G88" s="34" t="n"/>
      <c r="H88" s="34" t="n"/>
      <c r="I88" s="34" t="n"/>
      <c r="J88" s="34" t="n"/>
      <c r="K88" s="35">
        <f>IF($C88="","",IF($I88="Closed","Green",IF(OR($E88="Critical",$E88="High"),"Red",IF(AND($H88&lt;&gt;"",$H88&lt;TODAY()),"Red",IF($E88="Medium","Amber","Green")))))</f>
        <v/>
      </c>
    </row>
    <row r="89" ht="30" customHeight="1">
      <c r="A89" s="10">
        <f>IF($C89="","","I-"&amp;TEXT(ROW()-4,"000"))</f>
        <v/>
      </c>
      <c r="B89" s="32" t="n"/>
      <c r="C89" s="32" t="n"/>
      <c r="D89" s="32" t="n"/>
      <c r="E89" s="32" t="n"/>
      <c r="F89" s="32" t="n"/>
      <c r="G89" s="32" t="n"/>
      <c r="H89" s="32" t="n"/>
      <c r="I89" s="32" t="n"/>
      <c r="J89" s="32" t="n"/>
      <c r="K89" s="33">
        <f>IF($C89="","",IF($I89="Closed","Green",IF(OR($E89="Critical",$E89="High"),"Red",IF(AND($H89&lt;&gt;"",$H89&lt;TODAY()),"Red",IF($E89="Medium","Amber","Green")))))</f>
        <v/>
      </c>
    </row>
    <row r="90" ht="30" customHeight="1">
      <c r="A90" s="12">
        <f>IF($C90="","","I-"&amp;TEXT(ROW()-4,"000"))</f>
        <v/>
      </c>
      <c r="B90" s="34" t="n"/>
      <c r="C90" s="34" t="n"/>
      <c r="D90" s="34" t="n"/>
      <c r="E90" s="34" t="n"/>
      <c r="F90" s="34" t="n"/>
      <c r="G90" s="34" t="n"/>
      <c r="H90" s="34" t="n"/>
      <c r="I90" s="34" t="n"/>
      <c r="J90" s="34" t="n"/>
      <c r="K90" s="35">
        <f>IF($C90="","",IF($I90="Closed","Green",IF(OR($E90="Critical",$E90="High"),"Red",IF(AND($H90&lt;&gt;"",$H90&lt;TODAY()),"Red",IF($E90="Medium","Amber","Green")))))</f>
        <v/>
      </c>
    </row>
    <row r="91" ht="30" customHeight="1">
      <c r="A91" s="10">
        <f>IF($C91="","","I-"&amp;TEXT(ROW()-4,"000"))</f>
        <v/>
      </c>
      <c r="B91" s="32" t="n"/>
      <c r="C91" s="32" t="n"/>
      <c r="D91" s="32" t="n"/>
      <c r="E91" s="32" t="n"/>
      <c r="F91" s="32" t="n"/>
      <c r="G91" s="32" t="n"/>
      <c r="H91" s="32" t="n"/>
      <c r="I91" s="32" t="n"/>
      <c r="J91" s="32" t="n"/>
      <c r="K91" s="33">
        <f>IF($C91="","",IF($I91="Closed","Green",IF(OR($E91="Critical",$E91="High"),"Red",IF(AND($H91&lt;&gt;"",$H91&lt;TODAY()),"Red",IF($E91="Medium","Amber","Green")))))</f>
        <v/>
      </c>
    </row>
    <row r="92" ht="30" customHeight="1">
      <c r="A92" s="12">
        <f>IF($C92="","","I-"&amp;TEXT(ROW()-4,"000"))</f>
        <v/>
      </c>
      <c r="B92" s="34" t="n"/>
      <c r="C92" s="34" t="n"/>
      <c r="D92" s="34" t="n"/>
      <c r="E92" s="34" t="n"/>
      <c r="F92" s="34" t="n"/>
      <c r="G92" s="34" t="n"/>
      <c r="H92" s="34" t="n"/>
      <c r="I92" s="34" t="n"/>
      <c r="J92" s="34" t="n"/>
      <c r="K92" s="35">
        <f>IF($C92="","",IF($I92="Closed","Green",IF(OR($E92="Critical",$E92="High"),"Red",IF(AND($H92&lt;&gt;"",$H92&lt;TODAY()),"Red",IF($E92="Medium","Amber","Green")))))</f>
        <v/>
      </c>
    </row>
    <row r="93" ht="30" customHeight="1">
      <c r="A93" s="10">
        <f>IF($C93="","","I-"&amp;TEXT(ROW()-4,"000"))</f>
        <v/>
      </c>
      <c r="B93" s="32" t="n"/>
      <c r="C93" s="32" t="n"/>
      <c r="D93" s="32" t="n"/>
      <c r="E93" s="32" t="n"/>
      <c r="F93" s="32" t="n"/>
      <c r="G93" s="32" t="n"/>
      <c r="H93" s="32" t="n"/>
      <c r="I93" s="32" t="n"/>
      <c r="J93" s="32" t="n"/>
      <c r="K93" s="33">
        <f>IF($C93="","",IF($I93="Closed","Green",IF(OR($E93="Critical",$E93="High"),"Red",IF(AND($H93&lt;&gt;"",$H93&lt;TODAY()),"Red",IF($E93="Medium","Amber","Green")))))</f>
        <v/>
      </c>
    </row>
    <row r="94" ht="30" customHeight="1">
      <c r="A94" s="12">
        <f>IF($C94="","","I-"&amp;TEXT(ROW()-4,"000"))</f>
        <v/>
      </c>
      <c r="B94" s="34" t="n"/>
      <c r="C94" s="34" t="n"/>
      <c r="D94" s="34" t="n"/>
      <c r="E94" s="34" t="n"/>
      <c r="F94" s="34" t="n"/>
      <c r="G94" s="34" t="n"/>
      <c r="H94" s="34" t="n"/>
      <c r="I94" s="34" t="n"/>
      <c r="J94" s="34" t="n"/>
      <c r="K94" s="35">
        <f>IF($C94="","",IF($I94="Closed","Green",IF(OR($E94="Critical",$E94="High"),"Red",IF(AND($H94&lt;&gt;"",$H94&lt;TODAY()),"Red",IF($E94="Medium","Amber","Green")))))</f>
        <v/>
      </c>
    </row>
    <row r="95" ht="30" customHeight="1">
      <c r="A95" s="10">
        <f>IF($C95="","","I-"&amp;TEXT(ROW()-4,"000"))</f>
        <v/>
      </c>
      <c r="B95" s="32" t="n"/>
      <c r="C95" s="32" t="n"/>
      <c r="D95" s="32" t="n"/>
      <c r="E95" s="32" t="n"/>
      <c r="F95" s="32" t="n"/>
      <c r="G95" s="32" t="n"/>
      <c r="H95" s="32" t="n"/>
      <c r="I95" s="32" t="n"/>
      <c r="J95" s="32" t="n"/>
      <c r="K95" s="33">
        <f>IF($C95="","",IF($I95="Closed","Green",IF(OR($E95="Critical",$E95="High"),"Red",IF(AND($H95&lt;&gt;"",$H95&lt;TODAY()),"Red",IF($E95="Medium","Amber","Green")))))</f>
        <v/>
      </c>
    </row>
    <row r="96" ht="30" customHeight="1">
      <c r="A96" s="12">
        <f>IF($C96="","","I-"&amp;TEXT(ROW()-4,"000"))</f>
        <v/>
      </c>
      <c r="B96" s="34" t="n"/>
      <c r="C96" s="34" t="n"/>
      <c r="D96" s="34" t="n"/>
      <c r="E96" s="34" t="n"/>
      <c r="F96" s="34" t="n"/>
      <c r="G96" s="34" t="n"/>
      <c r="H96" s="34" t="n"/>
      <c r="I96" s="34" t="n"/>
      <c r="J96" s="34" t="n"/>
      <c r="K96" s="35">
        <f>IF($C96="","",IF($I96="Closed","Green",IF(OR($E96="Critical",$E96="High"),"Red",IF(AND($H96&lt;&gt;"",$H96&lt;TODAY()),"Red",IF($E96="Medium","Amber","Green")))))</f>
        <v/>
      </c>
    </row>
    <row r="97" ht="30" customHeight="1">
      <c r="A97" s="10">
        <f>IF($C97="","","I-"&amp;TEXT(ROW()-4,"000"))</f>
        <v/>
      </c>
      <c r="B97" s="32" t="n"/>
      <c r="C97" s="32" t="n"/>
      <c r="D97" s="32" t="n"/>
      <c r="E97" s="32" t="n"/>
      <c r="F97" s="32" t="n"/>
      <c r="G97" s="32" t="n"/>
      <c r="H97" s="32" t="n"/>
      <c r="I97" s="32" t="n"/>
      <c r="J97" s="32" t="n"/>
      <c r="K97" s="33">
        <f>IF($C97="","",IF($I97="Closed","Green",IF(OR($E97="Critical",$E97="High"),"Red",IF(AND($H97&lt;&gt;"",$H97&lt;TODAY()),"Red",IF($E97="Medium","Amber","Green")))))</f>
        <v/>
      </c>
    </row>
    <row r="98" ht="30" customHeight="1">
      <c r="A98" s="12">
        <f>IF($C98="","","I-"&amp;TEXT(ROW()-4,"000"))</f>
        <v/>
      </c>
      <c r="B98" s="34" t="n"/>
      <c r="C98" s="34" t="n"/>
      <c r="D98" s="34" t="n"/>
      <c r="E98" s="34" t="n"/>
      <c r="F98" s="34" t="n"/>
      <c r="G98" s="34" t="n"/>
      <c r="H98" s="34" t="n"/>
      <c r="I98" s="34" t="n"/>
      <c r="J98" s="34" t="n"/>
      <c r="K98" s="35">
        <f>IF($C98="","",IF($I98="Closed","Green",IF(OR($E98="Critical",$E98="High"),"Red",IF(AND($H98&lt;&gt;"",$H98&lt;TODAY()),"Red",IF($E98="Medium","Amber","Green")))))</f>
        <v/>
      </c>
    </row>
    <row r="99" ht="30" customHeight="1">
      <c r="A99" s="10">
        <f>IF($C99="","","I-"&amp;TEXT(ROW()-4,"000"))</f>
        <v/>
      </c>
      <c r="B99" s="32" t="n"/>
      <c r="C99" s="32" t="n"/>
      <c r="D99" s="32" t="n"/>
      <c r="E99" s="32" t="n"/>
      <c r="F99" s="32" t="n"/>
      <c r="G99" s="32" t="n"/>
      <c r="H99" s="32" t="n"/>
      <c r="I99" s="32" t="n"/>
      <c r="J99" s="32" t="n"/>
      <c r="K99" s="33">
        <f>IF($C99="","",IF($I99="Closed","Green",IF(OR($E99="Critical",$E99="High"),"Red",IF(AND($H99&lt;&gt;"",$H99&lt;TODAY()),"Red",IF($E99="Medium","Amber","Green")))))</f>
        <v/>
      </c>
    </row>
    <row r="100" ht="30" customHeight="1">
      <c r="A100" s="12">
        <f>IF($C100="","","I-"&amp;TEXT(ROW()-4,"000"))</f>
        <v/>
      </c>
      <c r="B100" s="34" t="n"/>
      <c r="C100" s="34" t="n"/>
      <c r="D100" s="34" t="n"/>
      <c r="E100" s="34" t="n"/>
      <c r="F100" s="34" t="n"/>
      <c r="G100" s="34" t="n"/>
      <c r="H100" s="34" t="n"/>
      <c r="I100" s="34" t="n"/>
      <c r="J100" s="34" t="n"/>
      <c r="K100" s="35">
        <f>IF($C100="","",IF($I100="Closed","Green",IF(OR($E100="Critical",$E100="High"),"Red",IF(AND($H100&lt;&gt;"",$H100&lt;TODAY()),"Red",IF($E100="Medium","Amber","Green")))))</f>
        <v/>
      </c>
    </row>
    <row r="101" ht="30" customHeight="1">
      <c r="A101" s="10">
        <f>IF($C101="","","I-"&amp;TEXT(ROW()-4,"000"))</f>
        <v/>
      </c>
      <c r="B101" s="32" t="n"/>
      <c r="C101" s="32" t="n"/>
      <c r="D101" s="32" t="n"/>
      <c r="E101" s="32" t="n"/>
      <c r="F101" s="32" t="n"/>
      <c r="G101" s="32" t="n"/>
      <c r="H101" s="32" t="n"/>
      <c r="I101" s="32" t="n"/>
      <c r="J101" s="32" t="n"/>
      <c r="K101" s="33">
        <f>IF($C101="","",IF($I101="Closed","Green",IF(OR($E101="Critical",$E101="High"),"Red",IF(AND($H101&lt;&gt;"",$H101&lt;TODAY()),"Red",IF($E101="Medium","Amber","Green")))))</f>
        <v/>
      </c>
    </row>
    <row r="102" ht="30" customHeight="1">
      <c r="A102" s="12">
        <f>IF($C102="","","I-"&amp;TEXT(ROW()-4,"000"))</f>
        <v/>
      </c>
      <c r="B102" s="34" t="n"/>
      <c r="C102" s="34" t="n"/>
      <c r="D102" s="34" t="n"/>
      <c r="E102" s="34" t="n"/>
      <c r="F102" s="34" t="n"/>
      <c r="G102" s="34" t="n"/>
      <c r="H102" s="34" t="n"/>
      <c r="I102" s="34" t="n"/>
      <c r="J102" s="34" t="n"/>
      <c r="K102" s="35">
        <f>IF($C102="","",IF($I102="Closed","Green",IF(OR($E102="Critical",$E102="High"),"Red",IF(AND($H102&lt;&gt;"",$H102&lt;TODAY()),"Red",IF($E102="Medium","Amber","Green")))))</f>
        <v/>
      </c>
    </row>
    <row r="103" ht="30" customHeight="1">
      <c r="A103" s="10">
        <f>IF($C103="","","I-"&amp;TEXT(ROW()-4,"000"))</f>
        <v/>
      </c>
      <c r="B103" s="32" t="n"/>
      <c r="C103" s="32" t="n"/>
      <c r="D103" s="32" t="n"/>
      <c r="E103" s="32" t="n"/>
      <c r="F103" s="32" t="n"/>
      <c r="G103" s="32" t="n"/>
      <c r="H103" s="32" t="n"/>
      <c r="I103" s="32" t="n"/>
      <c r="J103" s="32" t="n"/>
      <c r="K103" s="33">
        <f>IF($C103="","",IF($I103="Closed","Green",IF(OR($E103="Critical",$E103="High"),"Red",IF(AND($H103&lt;&gt;"",$H103&lt;TODAY()),"Red",IF($E103="Medium","Amber","Green")))))</f>
        <v/>
      </c>
    </row>
    <row r="104" ht="30" customHeight="1">
      <c r="A104" s="12">
        <f>IF($C104="","","I-"&amp;TEXT(ROW()-4,"000"))</f>
        <v/>
      </c>
      <c r="B104" s="34" t="n"/>
      <c r="C104" s="34" t="n"/>
      <c r="D104" s="34" t="n"/>
      <c r="E104" s="34" t="n"/>
      <c r="F104" s="34" t="n"/>
      <c r="G104" s="34" t="n"/>
      <c r="H104" s="34" t="n"/>
      <c r="I104" s="34" t="n"/>
      <c r="J104" s="34" t="n"/>
      <c r="K104" s="35">
        <f>IF($C104="","",IF($I104="Closed","Green",IF(OR($E104="Critical",$E104="High"),"Red",IF(AND($H104&lt;&gt;"",$H104&lt;TODAY()),"Red",IF($E104="Medium","Amber","Green")))))</f>
        <v/>
      </c>
    </row>
    <row r="105" ht="30" customHeight="1">
      <c r="A105" s="10">
        <f>IF($C105="","","I-"&amp;TEXT(ROW()-4,"000"))</f>
        <v/>
      </c>
      <c r="B105" s="32" t="n"/>
      <c r="C105" s="32" t="n"/>
      <c r="D105" s="32" t="n"/>
      <c r="E105" s="32" t="n"/>
      <c r="F105" s="32" t="n"/>
      <c r="G105" s="32" t="n"/>
      <c r="H105" s="32" t="n"/>
      <c r="I105" s="32" t="n"/>
      <c r="J105" s="32" t="n"/>
      <c r="K105" s="33">
        <f>IF($C105="","",IF($I105="Closed","Green",IF(OR($E105="Critical",$E105="High"),"Red",IF(AND($H105&lt;&gt;"",$H105&lt;TODAY()),"Red",IF($E105="Medium","Amber","Green")))))</f>
        <v/>
      </c>
    </row>
    <row r="106" ht="30" customHeight="1">
      <c r="A106" s="12">
        <f>IF($C106="","","I-"&amp;TEXT(ROW()-4,"000"))</f>
        <v/>
      </c>
      <c r="B106" s="34" t="n"/>
      <c r="C106" s="34" t="n"/>
      <c r="D106" s="34" t="n"/>
      <c r="E106" s="34" t="n"/>
      <c r="F106" s="34" t="n"/>
      <c r="G106" s="34" t="n"/>
      <c r="H106" s="34" t="n"/>
      <c r="I106" s="34" t="n"/>
      <c r="J106" s="34" t="n"/>
      <c r="K106" s="35">
        <f>IF($C106="","",IF($I106="Closed","Green",IF(OR($E106="Critical",$E106="High"),"Red",IF(AND($H106&lt;&gt;"",$H106&lt;TODAY()),"Red",IF($E106="Medium","Amber","Green")))))</f>
        <v/>
      </c>
    </row>
    <row r="107" ht="30" customHeight="1">
      <c r="A107" s="10">
        <f>IF($C107="","","I-"&amp;TEXT(ROW()-4,"000"))</f>
        <v/>
      </c>
      <c r="B107" s="32" t="n"/>
      <c r="C107" s="32" t="n"/>
      <c r="D107" s="32" t="n"/>
      <c r="E107" s="32" t="n"/>
      <c r="F107" s="32" t="n"/>
      <c r="G107" s="32" t="n"/>
      <c r="H107" s="32" t="n"/>
      <c r="I107" s="32" t="n"/>
      <c r="J107" s="32" t="n"/>
      <c r="K107" s="33">
        <f>IF($C107="","",IF($I107="Closed","Green",IF(OR($E107="Critical",$E107="High"),"Red",IF(AND($H107&lt;&gt;"",$H107&lt;TODAY()),"Red",IF($E107="Medium","Amber","Green")))))</f>
        <v/>
      </c>
    </row>
    <row r="108" ht="30" customHeight="1">
      <c r="A108" s="12">
        <f>IF($C108="","","I-"&amp;TEXT(ROW()-4,"000"))</f>
        <v/>
      </c>
      <c r="B108" s="34" t="n"/>
      <c r="C108" s="34" t="n"/>
      <c r="D108" s="34" t="n"/>
      <c r="E108" s="34" t="n"/>
      <c r="F108" s="34" t="n"/>
      <c r="G108" s="34" t="n"/>
      <c r="H108" s="34" t="n"/>
      <c r="I108" s="34" t="n"/>
      <c r="J108" s="34" t="n"/>
      <c r="K108" s="35">
        <f>IF($C108="","",IF($I108="Closed","Green",IF(OR($E108="Critical",$E108="High"),"Red",IF(AND($H108&lt;&gt;"",$H108&lt;TODAY()),"Red",IF($E108="Medium","Amber","Green")))))</f>
        <v/>
      </c>
    </row>
    <row r="109" ht="30" customHeight="1">
      <c r="A109" s="10">
        <f>IF($C109="","","I-"&amp;TEXT(ROW()-4,"000"))</f>
        <v/>
      </c>
      <c r="B109" s="32" t="n"/>
      <c r="C109" s="32" t="n"/>
      <c r="D109" s="32" t="n"/>
      <c r="E109" s="32" t="n"/>
      <c r="F109" s="32" t="n"/>
      <c r="G109" s="32" t="n"/>
      <c r="H109" s="32" t="n"/>
      <c r="I109" s="32" t="n"/>
      <c r="J109" s="32" t="n"/>
      <c r="K109" s="33">
        <f>IF($C109="","",IF($I109="Closed","Green",IF(OR($E109="Critical",$E109="High"),"Red",IF(AND($H109&lt;&gt;"",$H109&lt;TODAY()),"Red",IF($E109="Medium","Amber","Green")))))</f>
        <v/>
      </c>
    </row>
    <row r="110" ht="30" customHeight="1">
      <c r="A110" s="12">
        <f>IF($C110="","","I-"&amp;TEXT(ROW()-4,"000"))</f>
        <v/>
      </c>
      <c r="B110" s="34" t="n"/>
      <c r="C110" s="34" t="n"/>
      <c r="D110" s="34" t="n"/>
      <c r="E110" s="34" t="n"/>
      <c r="F110" s="34" t="n"/>
      <c r="G110" s="34" t="n"/>
      <c r="H110" s="34" t="n"/>
      <c r="I110" s="34" t="n"/>
      <c r="J110" s="34" t="n"/>
      <c r="K110" s="35">
        <f>IF($C110="","",IF($I110="Closed","Green",IF(OR($E110="Critical",$E110="High"),"Red",IF(AND($H110&lt;&gt;"",$H110&lt;TODAY()),"Red",IF($E110="Medium","Amber","Green")))))</f>
        <v/>
      </c>
    </row>
    <row r="111" ht="30" customHeight="1">
      <c r="A111" s="10">
        <f>IF($C111="","","I-"&amp;TEXT(ROW()-4,"000"))</f>
        <v/>
      </c>
      <c r="B111" s="32" t="n"/>
      <c r="C111" s="32" t="n"/>
      <c r="D111" s="32" t="n"/>
      <c r="E111" s="32" t="n"/>
      <c r="F111" s="32" t="n"/>
      <c r="G111" s="32" t="n"/>
      <c r="H111" s="32" t="n"/>
      <c r="I111" s="32" t="n"/>
      <c r="J111" s="32" t="n"/>
      <c r="K111" s="33">
        <f>IF($C111="","",IF($I111="Closed","Green",IF(OR($E111="Critical",$E111="High"),"Red",IF(AND($H111&lt;&gt;"",$H111&lt;TODAY()),"Red",IF($E111="Medium","Amber","Green")))))</f>
        <v/>
      </c>
    </row>
    <row r="112" ht="30" customHeight="1">
      <c r="A112" s="12">
        <f>IF($C112="","","I-"&amp;TEXT(ROW()-4,"000"))</f>
        <v/>
      </c>
      <c r="B112" s="34" t="n"/>
      <c r="C112" s="34" t="n"/>
      <c r="D112" s="34" t="n"/>
      <c r="E112" s="34" t="n"/>
      <c r="F112" s="34" t="n"/>
      <c r="G112" s="34" t="n"/>
      <c r="H112" s="34" t="n"/>
      <c r="I112" s="34" t="n"/>
      <c r="J112" s="34" t="n"/>
      <c r="K112" s="35">
        <f>IF($C112="","",IF($I112="Closed","Green",IF(OR($E112="Critical",$E112="High"),"Red",IF(AND($H112&lt;&gt;"",$H112&lt;TODAY()),"Red",IF($E112="Medium","Amber","Green")))))</f>
        <v/>
      </c>
    </row>
    <row r="113" ht="30" customHeight="1">
      <c r="A113" s="10">
        <f>IF($C113="","","I-"&amp;TEXT(ROW()-4,"000"))</f>
        <v/>
      </c>
      <c r="B113" s="32" t="n"/>
      <c r="C113" s="32" t="n"/>
      <c r="D113" s="32" t="n"/>
      <c r="E113" s="32" t="n"/>
      <c r="F113" s="32" t="n"/>
      <c r="G113" s="32" t="n"/>
      <c r="H113" s="32" t="n"/>
      <c r="I113" s="32" t="n"/>
      <c r="J113" s="32" t="n"/>
      <c r="K113" s="33">
        <f>IF($C113="","",IF($I113="Closed","Green",IF(OR($E113="Critical",$E113="High"),"Red",IF(AND($H113&lt;&gt;"",$H113&lt;TODAY()),"Red",IF($E113="Medium","Amber","Green")))))</f>
        <v/>
      </c>
    </row>
    <row r="114" ht="30" customHeight="1">
      <c r="A114" s="12">
        <f>IF($C114="","","I-"&amp;TEXT(ROW()-4,"000"))</f>
        <v/>
      </c>
      <c r="B114" s="34" t="n"/>
      <c r="C114" s="34" t="n"/>
      <c r="D114" s="34" t="n"/>
      <c r="E114" s="34" t="n"/>
      <c r="F114" s="34" t="n"/>
      <c r="G114" s="34" t="n"/>
      <c r="H114" s="34" t="n"/>
      <c r="I114" s="34" t="n"/>
      <c r="J114" s="34" t="n"/>
      <c r="K114" s="35">
        <f>IF($C114="","",IF($I114="Closed","Green",IF(OR($E114="Critical",$E114="High"),"Red",IF(AND($H114&lt;&gt;"",$H114&lt;TODAY()),"Red",IF($E114="Medium","Amber","Green")))))</f>
        <v/>
      </c>
    </row>
    <row r="115" ht="30" customHeight="1">
      <c r="A115" s="10">
        <f>IF($C115="","","I-"&amp;TEXT(ROW()-4,"000"))</f>
        <v/>
      </c>
      <c r="B115" s="32" t="n"/>
      <c r="C115" s="32" t="n"/>
      <c r="D115" s="32" t="n"/>
      <c r="E115" s="32" t="n"/>
      <c r="F115" s="32" t="n"/>
      <c r="G115" s="32" t="n"/>
      <c r="H115" s="32" t="n"/>
      <c r="I115" s="32" t="n"/>
      <c r="J115" s="32" t="n"/>
      <c r="K115" s="33">
        <f>IF($C115="","",IF($I115="Closed","Green",IF(OR($E115="Critical",$E115="High"),"Red",IF(AND($H115&lt;&gt;"",$H115&lt;TODAY()),"Red",IF($E115="Medium","Amber","Green")))))</f>
        <v/>
      </c>
    </row>
    <row r="116" ht="30" customHeight="1">
      <c r="A116" s="12">
        <f>IF($C116="","","I-"&amp;TEXT(ROW()-4,"000"))</f>
        <v/>
      </c>
      <c r="B116" s="34" t="n"/>
      <c r="C116" s="34" t="n"/>
      <c r="D116" s="34" t="n"/>
      <c r="E116" s="34" t="n"/>
      <c r="F116" s="34" t="n"/>
      <c r="G116" s="34" t="n"/>
      <c r="H116" s="34" t="n"/>
      <c r="I116" s="34" t="n"/>
      <c r="J116" s="34" t="n"/>
      <c r="K116" s="35">
        <f>IF($C116="","",IF($I116="Closed","Green",IF(OR($E116="Critical",$E116="High"),"Red",IF(AND($H116&lt;&gt;"",$H116&lt;TODAY()),"Red",IF($E116="Medium","Amber","Green")))))</f>
        <v/>
      </c>
    </row>
    <row r="117" ht="30" customHeight="1">
      <c r="A117" s="10">
        <f>IF($C117="","","I-"&amp;TEXT(ROW()-4,"000"))</f>
        <v/>
      </c>
      <c r="B117" s="32" t="n"/>
      <c r="C117" s="32" t="n"/>
      <c r="D117" s="32" t="n"/>
      <c r="E117" s="32" t="n"/>
      <c r="F117" s="32" t="n"/>
      <c r="G117" s="32" t="n"/>
      <c r="H117" s="32" t="n"/>
      <c r="I117" s="32" t="n"/>
      <c r="J117" s="32" t="n"/>
      <c r="K117" s="33">
        <f>IF($C117="","",IF($I117="Closed","Green",IF(OR($E117="Critical",$E117="High"),"Red",IF(AND($H117&lt;&gt;"",$H117&lt;TODAY()),"Red",IF($E117="Medium","Amber","Green")))))</f>
        <v/>
      </c>
    </row>
    <row r="118" ht="30" customHeight="1">
      <c r="A118" s="12">
        <f>IF($C118="","","I-"&amp;TEXT(ROW()-4,"000"))</f>
        <v/>
      </c>
      <c r="B118" s="34" t="n"/>
      <c r="C118" s="34" t="n"/>
      <c r="D118" s="34" t="n"/>
      <c r="E118" s="34" t="n"/>
      <c r="F118" s="34" t="n"/>
      <c r="G118" s="34" t="n"/>
      <c r="H118" s="34" t="n"/>
      <c r="I118" s="34" t="n"/>
      <c r="J118" s="34" t="n"/>
      <c r="K118" s="35">
        <f>IF($C118="","",IF($I118="Closed","Green",IF(OR($E118="Critical",$E118="High"),"Red",IF(AND($H118&lt;&gt;"",$H118&lt;TODAY()),"Red",IF($E118="Medium","Amber","Green")))))</f>
        <v/>
      </c>
    </row>
    <row r="119" ht="30" customHeight="1">
      <c r="A119" s="10">
        <f>IF($C119="","","I-"&amp;TEXT(ROW()-4,"000"))</f>
        <v/>
      </c>
      <c r="B119" s="32" t="n"/>
      <c r="C119" s="32" t="n"/>
      <c r="D119" s="32" t="n"/>
      <c r="E119" s="32" t="n"/>
      <c r="F119" s="32" t="n"/>
      <c r="G119" s="32" t="n"/>
      <c r="H119" s="32" t="n"/>
      <c r="I119" s="32" t="n"/>
      <c r="J119" s="32" t="n"/>
      <c r="K119" s="33">
        <f>IF($C119="","",IF($I119="Closed","Green",IF(OR($E119="Critical",$E119="High"),"Red",IF(AND($H119&lt;&gt;"",$H119&lt;TODAY()),"Red",IF($E119="Medium","Amber","Green")))))</f>
        <v/>
      </c>
    </row>
    <row r="120" ht="30" customHeight="1">
      <c r="A120" s="12">
        <f>IF($C120="","","I-"&amp;TEXT(ROW()-4,"000"))</f>
        <v/>
      </c>
      <c r="B120" s="34" t="n"/>
      <c r="C120" s="34" t="n"/>
      <c r="D120" s="34" t="n"/>
      <c r="E120" s="34" t="n"/>
      <c r="F120" s="34" t="n"/>
      <c r="G120" s="34" t="n"/>
      <c r="H120" s="34" t="n"/>
      <c r="I120" s="34" t="n"/>
      <c r="J120" s="34" t="n"/>
      <c r="K120" s="35">
        <f>IF($C120="","",IF($I120="Closed","Green",IF(OR($E120="Critical",$E120="High"),"Red",IF(AND($H120&lt;&gt;"",$H120&lt;TODAY()),"Red",IF($E120="Medium","Amber","Green")))))</f>
        <v/>
      </c>
    </row>
    <row r="121" ht="30" customHeight="1">
      <c r="A121" s="10">
        <f>IF($C121="","","I-"&amp;TEXT(ROW()-4,"000"))</f>
        <v/>
      </c>
      <c r="B121" s="32" t="n"/>
      <c r="C121" s="32" t="n"/>
      <c r="D121" s="32" t="n"/>
      <c r="E121" s="32" t="n"/>
      <c r="F121" s="32" t="n"/>
      <c r="G121" s="32" t="n"/>
      <c r="H121" s="32" t="n"/>
      <c r="I121" s="32" t="n"/>
      <c r="J121" s="32" t="n"/>
      <c r="K121" s="33">
        <f>IF($C121="","",IF($I121="Closed","Green",IF(OR($E121="Critical",$E121="High"),"Red",IF(AND($H121&lt;&gt;"",$H121&lt;TODAY()),"Red",IF($E121="Medium","Amber","Green")))))</f>
        <v/>
      </c>
    </row>
    <row r="122" ht="30" customHeight="1">
      <c r="A122" s="12">
        <f>IF($C122="","","I-"&amp;TEXT(ROW()-4,"000"))</f>
        <v/>
      </c>
      <c r="B122" s="34" t="n"/>
      <c r="C122" s="34" t="n"/>
      <c r="D122" s="34" t="n"/>
      <c r="E122" s="34" t="n"/>
      <c r="F122" s="34" t="n"/>
      <c r="G122" s="34" t="n"/>
      <c r="H122" s="34" t="n"/>
      <c r="I122" s="34" t="n"/>
      <c r="J122" s="34" t="n"/>
      <c r="K122" s="35">
        <f>IF($C122="","",IF($I122="Closed","Green",IF(OR($E122="Critical",$E122="High"),"Red",IF(AND($H122&lt;&gt;"",$H122&lt;TODAY()),"Red",IF($E122="Medium","Amber","Green")))))</f>
        <v/>
      </c>
    </row>
    <row r="123" ht="30" customHeight="1">
      <c r="A123" s="10">
        <f>IF($C123="","","I-"&amp;TEXT(ROW()-4,"000"))</f>
        <v/>
      </c>
      <c r="B123" s="32" t="n"/>
      <c r="C123" s="32" t="n"/>
      <c r="D123" s="32" t="n"/>
      <c r="E123" s="32" t="n"/>
      <c r="F123" s="32" t="n"/>
      <c r="G123" s="32" t="n"/>
      <c r="H123" s="32" t="n"/>
      <c r="I123" s="32" t="n"/>
      <c r="J123" s="32" t="n"/>
      <c r="K123" s="33">
        <f>IF($C123="","",IF($I123="Closed","Green",IF(OR($E123="Critical",$E123="High"),"Red",IF(AND($H123&lt;&gt;"",$H123&lt;TODAY()),"Red",IF($E123="Medium","Amber","Green")))))</f>
        <v/>
      </c>
    </row>
    <row r="124" ht="30" customHeight="1">
      <c r="A124" s="12">
        <f>IF($C124="","","I-"&amp;TEXT(ROW()-4,"000"))</f>
        <v/>
      </c>
      <c r="B124" s="34" t="n"/>
      <c r="C124" s="34" t="n"/>
      <c r="D124" s="34" t="n"/>
      <c r="E124" s="34" t="n"/>
      <c r="F124" s="34" t="n"/>
      <c r="G124" s="34" t="n"/>
      <c r="H124" s="34" t="n"/>
      <c r="I124" s="34" t="n"/>
      <c r="J124" s="34" t="n"/>
      <c r="K124" s="35">
        <f>IF($C124="","",IF($I124="Closed","Green",IF(OR($E124="Critical",$E124="High"),"Red",IF(AND($H124&lt;&gt;"",$H124&lt;TODAY()),"Red",IF($E124="Medium","Amber","Green")))))</f>
        <v/>
      </c>
    </row>
    <row r="125" ht="30" customHeight="1">
      <c r="A125" s="10">
        <f>IF($C125="","","I-"&amp;TEXT(ROW()-4,"000"))</f>
        <v/>
      </c>
      <c r="B125" s="32" t="n"/>
      <c r="C125" s="32" t="n"/>
      <c r="D125" s="32" t="n"/>
      <c r="E125" s="32" t="n"/>
      <c r="F125" s="32" t="n"/>
      <c r="G125" s="32" t="n"/>
      <c r="H125" s="32" t="n"/>
      <c r="I125" s="32" t="n"/>
      <c r="J125" s="32" t="n"/>
      <c r="K125" s="33">
        <f>IF($C125="","",IF($I125="Closed","Green",IF(OR($E125="Critical",$E125="High"),"Red",IF(AND($H125&lt;&gt;"",$H125&lt;TODAY()),"Red",IF($E125="Medium","Amber","Green")))))</f>
        <v/>
      </c>
    </row>
    <row r="126" ht="30" customHeight="1">
      <c r="A126" s="12">
        <f>IF($C126="","","I-"&amp;TEXT(ROW()-4,"000"))</f>
        <v/>
      </c>
      <c r="B126" s="34" t="n"/>
      <c r="C126" s="34" t="n"/>
      <c r="D126" s="34" t="n"/>
      <c r="E126" s="34" t="n"/>
      <c r="F126" s="34" t="n"/>
      <c r="G126" s="34" t="n"/>
      <c r="H126" s="34" t="n"/>
      <c r="I126" s="34" t="n"/>
      <c r="J126" s="34" t="n"/>
      <c r="K126" s="35">
        <f>IF($C126="","",IF($I126="Closed","Green",IF(OR($E126="Critical",$E126="High"),"Red",IF(AND($H126&lt;&gt;"",$H126&lt;TODAY()),"Red",IF($E126="Medium","Amber","Green")))))</f>
        <v/>
      </c>
    </row>
    <row r="127" ht="30" customHeight="1">
      <c r="A127" s="10">
        <f>IF($C127="","","I-"&amp;TEXT(ROW()-4,"000"))</f>
        <v/>
      </c>
      <c r="B127" s="32" t="n"/>
      <c r="C127" s="32" t="n"/>
      <c r="D127" s="32" t="n"/>
      <c r="E127" s="32" t="n"/>
      <c r="F127" s="32" t="n"/>
      <c r="G127" s="32" t="n"/>
      <c r="H127" s="32" t="n"/>
      <c r="I127" s="32" t="n"/>
      <c r="J127" s="32" t="n"/>
      <c r="K127" s="33">
        <f>IF($C127="","",IF($I127="Closed","Green",IF(OR($E127="Critical",$E127="High"),"Red",IF(AND($H127&lt;&gt;"",$H127&lt;TODAY()),"Red",IF($E127="Medium","Amber","Green")))))</f>
        <v/>
      </c>
    </row>
    <row r="128" ht="30" customHeight="1">
      <c r="A128" s="12">
        <f>IF($C128="","","I-"&amp;TEXT(ROW()-4,"000"))</f>
        <v/>
      </c>
      <c r="B128" s="34" t="n"/>
      <c r="C128" s="34" t="n"/>
      <c r="D128" s="34" t="n"/>
      <c r="E128" s="34" t="n"/>
      <c r="F128" s="34" t="n"/>
      <c r="G128" s="34" t="n"/>
      <c r="H128" s="34" t="n"/>
      <c r="I128" s="34" t="n"/>
      <c r="J128" s="34" t="n"/>
      <c r="K128" s="35">
        <f>IF($C128="","",IF($I128="Closed","Green",IF(OR($E128="Critical",$E128="High"),"Red",IF(AND($H128&lt;&gt;"",$H128&lt;TODAY()),"Red",IF($E128="Medium","Amber","Green")))))</f>
        <v/>
      </c>
    </row>
    <row r="129" ht="30" customHeight="1">
      <c r="A129" s="10">
        <f>IF($C129="","","I-"&amp;TEXT(ROW()-4,"000"))</f>
        <v/>
      </c>
      <c r="B129" s="32" t="n"/>
      <c r="C129" s="32" t="n"/>
      <c r="D129" s="32" t="n"/>
      <c r="E129" s="32" t="n"/>
      <c r="F129" s="32" t="n"/>
      <c r="G129" s="32" t="n"/>
      <c r="H129" s="32" t="n"/>
      <c r="I129" s="32" t="n"/>
      <c r="J129" s="32" t="n"/>
      <c r="K129" s="33">
        <f>IF($C129="","",IF($I129="Closed","Green",IF(OR($E129="Critical",$E129="High"),"Red",IF(AND($H129&lt;&gt;"",$H129&lt;TODAY()),"Red",IF($E129="Medium","Amber","Green")))))</f>
        <v/>
      </c>
    </row>
    <row r="130" ht="30" customHeight="1">
      <c r="A130" s="12">
        <f>IF($C130="","","I-"&amp;TEXT(ROW()-4,"000"))</f>
        <v/>
      </c>
      <c r="B130" s="34" t="n"/>
      <c r="C130" s="34" t="n"/>
      <c r="D130" s="34" t="n"/>
      <c r="E130" s="34" t="n"/>
      <c r="F130" s="34" t="n"/>
      <c r="G130" s="34" t="n"/>
      <c r="H130" s="34" t="n"/>
      <c r="I130" s="34" t="n"/>
      <c r="J130" s="34" t="n"/>
      <c r="K130" s="35">
        <f>IF($C130="","",IF($I130="Closed","Green",IF(OR($E130="Critical",$E130="High"),"Red",IF(AND($H130&lt;&gt;"",$H130&lt;TODAY()),"Red",IF($E130="Medium","Amber","Green")))))</f>
        <v/>
      </c>
    </row>
    <row r="131" ht="30" customHeight="1">
      <c r="A131" s="10">
        <f>IF($C131="","","I-"&amp;TEXT(ROW()-4,"000"))</f>
        <v/>
      </c>
      <c r="B131" s="32" t="n"/>
      <c r="C131" s="32" t="n"/>
      <c r="D131" s="32" t="n"/>
      <c r="E131" s="32" t="n"/>
      <c r="F131" s="32" t="n"/>
      <c r="G131" s="32" t="n"/>
      <c r="H131" s="32" t="n"/>
      <c r="I131" s="32" t="n"/>
      <c r="J131" s="32" t="n"/>
      <c r="K131" s="33">
        <f>IF($C131="","",IF($I131="Closed","Green",IF(OR($E131="Critical",$E131="High"),"Red",IF(AND($H131&lt;&gt;"",$H131&lt;TODAY()),"Red",IF($E131="Medium","Amber","Green")))))</f>
        <v/>
      </c>
    </row>
    <row r="132" ht="30" customHeight="1">
      <c r="A132" s="12">
        <f>IF($C132="","","I-"&amp;TEXT(ROW()-4,"000"))</f>
        <v/>
      </c>
      <c r="B132" s="34" t="n"/>
      <c r="C132" s="34" t="n"/>
      <c r="D132" s="34" t="n"/>
      <c r="E132" s="34" t="n"/>
      <c r="F132" s="34" t="n"/>
      <c r="G132" s="34" t="n"/>
      <c r="H132" s="34" t="n"/>
      <c r="I132" s="34" t="n"/>
      <c r="J132" s="34" t="n"/>
      <c r="K132" s="35">
        <f>IF($C132="","",IF($I132="Closed","Green",IF(OR($E132="Critical",$E132="High"),"Red",IF(AND($H132&lt;&gt;"",$H132&lt;TODAY()),"Red",IF($E132="Medium","Amber","Green")))))</f>
        <v/>
      </c>
    </row>
    <row r="133" ht="30" customHeight="1">
      <c r="A133" s="10">
        <f>IF($C133="","","I-"&amp;TEXT(ROW()-4,"000"))</f>
        <v/>
      </c>
      <c r="B133" s="32" t="n"/>
      <c r="C133" s="32" t="n"/>
      <c r="D133" s="32" t="n"/>
      <c r="E133" s="32" t="n"/>
      <c r="F133" s="32" t="n"/>
      <c r="G133" s="32" t="n"/>
      <c r="H133" s="32" t="n"/>
      <c r="I133" s="32" t="n"/>
      <c r="J133" s="32" t="n"/>
      <c r="K133" s="33">
        <f>IF($C133="","",IF($I133="Closed","Green",IF(OR($E133="Critical",$E133="High"),"Red",IF(AND($H133&lt;&gt;"",$H133&lt;TODAY()),"Red",IF($E133="Medium","Amber","Green")))))</f>
        <v/>
      </c>
    </row>
    <row r="134" ht="30" customHeight="1">
      <c r="A134" s="12">
        <f>IF($C134="","","I-"&amp;TEXT(ROW()-4,"000"))</f>
        <v/>
      </c>
      <c r="B134" s="34" t="n"/>
      <c r="C134" s="34" t="n"/>
      <c r="D134" s="34" t="n"/>
      <c r="E134" s="34" t="n"/>
      <c r="F134" s="34" t="n"/>
      <c r="G134" s="34" t="n"/>
      <c r="H134" s="34" t="n"/>
      <c r="I134" s="34" t="n"/>
      <c r="J134" s="34" t="n"/>
      <c r="K134" s="35">
        <f>IF($C134="","",IF($I134="Closed","Green",IF(OR($E134="Critical",$E134="High"),"Red",IF(AND($H134&lt;&gt;"",$H134&lt;TODAY()),"Red",IF($E134="Medium","Amber","Green")))))</f>
        <v/>
      </c>
    </row>
    <row r="135" ht="30" customHeight="1">
      <c r="A135" s="10">
        <f>IF($C135="","","I-"&amp;TEXT(ROW()-4,"000"))</f>
        <v/>
      </c>
      <c r="B135" s="32" t="n"/>
      <c r="C135" s="32" t="n"/>
      <c r="D135" s="32" t="n"/>
      <c r="E135" s="32" t="n"/>
      <c r="F135" s="32" t="n"/>
      <c r="G135" s="32" t="n"/>
      <c r="H135" s="32" t="n"/>
      <c r="I135" s="32" t="n"/>
      <c r="J135" s="32" t="n"/>
      <c r="K135" s="33">
        <f>IF($C135="","",IF($I135="Closed","Green",IF(OR($E135="Critical",$E135="High"),"Red",IF(AND($H135&lt;&gt;"",$H135&lt;TODAY()),"Red",IF($E135="Medium","Amber","Green")))))</f>
        <v/>
      </c>
    </row>
    <row r="136" ht="30" customHeight="1">
      <c r="A136" s="12">
        <f>IF($C136="","","I-"&amp;TEXT(ROW()-4,"000"))</f>
        <v/>
      </c>
      <c r="B136" s="34" t="n"/>
      <c r="C136" s="34" t="n"/>
      <c r="D136" s="34" t="n"/>
      <c r="E136" s="34" t="n"/>
      <c r="F136" s="34" t="n"/>
      <c r="G136" s="34" t="n"/>
      <c r="H136" s="34" t="n"/>
      <c r="I136" s="34" t="n"/>
      <c r="J136" s="34" t="n"/>
      <c r="K136" s="35">
        <f>IF($C136="","",IF($I136="Closed","Green",IF(OR($E136="Critical",$E136="High"),"Red",IF(AND($H136&lt;&gt;"",$H136&lt;TODAY()),"Red",IF($E136="Medium","Amber","Green")))))</f>
        <v/>
      </c>
    </row>
    <row r="137" ht="30" customHeight="1">
      <c r="A137" s="10">
        <f>IF($C137="","","I-"&amp;TEXT(ROW()-4,"000"))</f>
        <v/>
      </c>
      <c r="B137" s="32" t="n"/>
      <c r="C137" s="32" t="n"/>
      <c r="D137" s="32" t="n"/>
      <c r="E137" s="32" t="n"/>
      <c r="F137" s="32" t="n"/>
      <c r="G137" s="32" t="n"/>
      <c r="H137" s="32" t="n"/>
      <c r="I137" s="32" t="n"/>
      <c r="J137" s="32" t="n"/>
      <c r="K137" s="33">
        <f>IF($C137="","",IF($I137="Closed","Green",IF(OR($E137="Critical",$E137="High"),"Red",IF(AND($H137&lt;&gt;"",$H137&lt;TODAY()),"Red",IF($E137="Medium","Amber","Green")))))</f>
        <v/>
      </c>
    </row>
    <row r="138" ht="30" customHeight="1">
      <c r="A138" s="12">
        <f>IF($C138="","","I-"&amp;TEXT(ROW()-4,"000"))</f>
        <v/>
      </c>
      <c r="B138" s="34" t="n"/>
      <c r="C138" s="34" t="n"/>
      <c r="D138" s="34" t="n"/>
      <c r="E138" s="34" t="n"/>
      <c r="F138" s="34" t="n"/>
      <c r="G138" s="34" t="n"/>
      <c r="H138" s="34" t="n"/>
      <c r="I138" s="34" t="n"/>
      <c r="J138" s="34" t="n"/>
      <c r="K138" s="35">
        <f>IF($C138="","",IF($I138="Closed","Green",IF(OR($E138="Critical",$E138="High"),"Red",IF(AND($H138&lt;&gt;"",$H138&lt;TODAY()),"Red",IF($E138="Medium","Amber","Green")))))</f>
        <v/>
      </c>
    </row>
    <row r="139" ht="30" customHeight="1">
      <c r="A139" s="10">
        <f>IF($C139="","","I-"&amp;TEXT(ROW()-4,"000"))</f>
        <v/>
      </c>
      <c r="B139" s="32" t="n"/>
      <c r="C139" s="32" t="n"/>
      <c r="D139" s="32" t="n"/>
      <c r="E139" s="32" t="n"/>
      <c r="F139" s="32" t="n"/>
      <c r="G139" s="32" t="n"/>
      <c r="H139" s="32" t="n"/>
      <c r="I139" s="32" t="n"/>
      <c r="J139" s="32" t="n"/>
      <c r="K139" s="33">
        <f>IF($C139="","",IF($I139="Closed","Green",IF(OR($E139="Critical",$E139="High"),"Red",IF(AND($H139&lt;&gt;"",$H139&lt;TODAY()),"Red",IF($E139="Medium","Amber","Green")))))</f>
        <v/>
      </c>
    </row>
    <row r="140" ht="30" customHeight="1">
      <c r="A140" s="12">
        <f>IF($C140="","","I-"&amp;TEXT(ROW()-4,"000"))</f>
        <v/>
      </c>
      <c r="B140" s="34" t="n"/>
      <c r="C140" s="34" t="n"/>
      <c r="D140" s="34" t="n"/>
      <c r="E140" s="34" t="n"/>
      <c r="F140" s="34" t="n"/>
      <c r="G140" s="34" t="n"/>
      <c r="H140" s="34" t="n"/>
      <c r="I140" s="34" t="n"/>
      <c r="J140" s="34" t="n"/>
      <c r="K140" s="35">
        <f>IF($C140="","",IF($I140="Closed","Green",IF(OR($E140="Critical",$E140="High"),"Red",IF(AND($H140&lt;&gt;"",$H140&lt;TODAY()),"Red",IF($E140="Medium","Amber","Green")))))</f>
        <v/>
      </c>
    </row>
    <row r="141" ht="30" customHeight="1">
      <c r="A141" s="10">
        <f>IF($C141="","","I-"&amp;TEXT(ROW()-4,"000"))</f>
        <v/>
      </c>
      <c r="B141" s="32" t="n"/>
      <c r="C141" s="32" t="n"/>
      <c r="D141" s="32" t="n"/>
      <c r="E141" s="32" t="n"/>
      <c r="F141" s="32" t="n"/>
      <c r="G141" s="32" t="n"/>
      <c r="H141" s="32" t="n"/>
      <c r="I141" s="32" t="n"/>
      <c r="J141" s="32" t="n"/>
      <c r="K141" s="33">
        <f>IF($C141="","",IF($I141="Closed","Green",IF(OR($E141="Critical",$E141="High"),"Red",IF(AND($H141&lt;&gt;"",$H141&lt;TODAY()),"Red",IF($E141="Medium","Amber","Green")))))</f>
        <v/>
      </c>
    </row>
    <row r="142" ht="30" customHeight="1">
      <c r="A142" s="12">
        <f>IF($C142="","","I-"&amp;TEXT(ROW()-4,"000"))</f>
        <v/>
      </c>
      <c r="B142" s="34" t="n"/>
      <c r="C142" s="34" t="n"/>
      <c r="D142" s="34" t="n"/>
      <c r="E142" s="34" t="n"/>
      <c r="F142" s="34" t="n"/>
      <c r="G142" s="34" t="n"/>
      <c r="H142" s="34" t="n"/>
      <c r="I142" s="34" t="n"/>
      <c r="J142" s="34" t="n"/>
      <c r="K142" s="35">
        <f>IF($C142="","",IF($I142="Closed","Green",IF(OR($E142="Critical",$E142="High"),"Red",IF(AND($H142&lt;&gt;"",$H142&lt;TODAY()),"Red",IF($E142="Medium","Amber","Green")))))</f>
        <v/>
      </c>
    </row>
    <row r="143" ht="30" customHeight="1">
      <c r="A143" s="10">
        <f>IF($C143="","","I-"&amp;TEXT(ROW()-4,"000"))</f>
        <v/>
      </c>
      <c r="B143" s="32" t="n"/>
      <c r="C143" s="32" t="n"/>
      <c r="D143" s="32" t="n"/>
      <c r="E143" s="32" t="n"/>
      <c r="F143" s="32" t="n"/>
      <c r="G143" s="32" t="n"/>
      <c r="H143" s="32" t="n"/>
      <c r="I143" s="32" t="n"/>
      <c r="J143" s="32" t="n"/>
      <c r="K143" s="33">
        <f>IF($C143="","",IF($I143="Closed","Green",IF(OR($E143="Critical",$E143="High"),"Red",IF(AND($H143&lt;&gt;"",$H143&lt;TODAY()),"Red",IF($E143="Medium","Amber","Green")))))</f>
        <v/>
      </c>
    </row>
    <row r="144" ht="30" customHeight="1">
      <c r="A144" s="12">
        <f>IF($C144="","","I-"&amp;TEXT(ROW()-4,"000"))</f>
        <v/>
      </c>
      <c r="B144" s="34" t="n"/>
      <c r="C144" s="34" t="n"/>
      <c r="D144" s="34" t="n"/>
      <c r="E144" s="34" t="n"/>
      <c r="F144" s="34" t="n"/>
      <c r="G144" s="34" t="n"/>
      <c r="H144" s="34" t="n"/>
      <c r="I144" s="34" t="n"/>
      <c r="J144" s="34" t="n"/>
      <c r="K144" s="35">
        <f>IF($C144="","",IF($I144="Closed","Green",IF(OR($E144="Critical",$E144="High"),"Red",IF(AND($H144&lt;&gt;"",$H144&lt;TODAY()),"Red",IF($E144="Medium","Amber","Green")))))</f>
        <v/>
      </c>
    </row>
    <row r="145" ht="30" customHeight="1">
      <c r="A145" s="10">
        <f>IF($C145="","","I-"&amp;TEXT(ROW()-4,"000"))</f>
        <v/>
      </c>
      <c r="B145" s="32" t="n"/>
      <c r="C145" s="32" t="n"/>
      <c r="D145" s="32" t="n"/>
      <c r="E145" s="32" t="n"/>
      <c r="F145" s="32" t="n"/>
      <c r="G145" s="32" t="n"/>
      <c r="H145" s="32" t="n"/>
      <c r="I145" s="32" t="n"/>
      <c r="J145" s="32" t="n"/>
      <c r="K145" s="33">
        <f>IF($C145="","",IF($I145="Closed","Green",IF(OR($E145="Critical",$E145="High"),"Red",IF(AND($H145&lt;&gt;"",$H145&lt;TODAY()),"Red",IF($E145="Medium","Amber","Green")))))</f>
        <v/>
      </c>
    </row>
    <row r="146" ht="30" customHeight="1">
      <c r="A146" s="12">
        <f>IF($C146="","","I-"&amp;TEXT(ROW()-4,"000"))</f>
        <v/>
      </c>
      <c r="B146" s="34" t="n"/>
      <c r="C146" s="34" t="n"/>
      <c r="D146" s="34" t="n"/>
      <c r="E146" s="34" t="n"/>
      <c r="F146" s="34" t="n"/>
      <c r="G146" s="34" t="n"/>
      <c r="H146" s="34" t="n"/>
      <c r="I146" s="34" t="n"/>
      <c r="J146" s="34" t="n"/>
      <c r="K146" s="35">
        <f>IF($C146="","",IF($I146="Closed","Green",IF(OR($E146="Critical",$E146="High"),"Red",IF(AND($H146&lt;&gt;"",$H146&lt;TODAY()),"Red",IF($E146="Medium","Amber","Green")))))</f>
        <v/>
      </c>
    </row>
    <row r="147" ht="30" customHeight="1">
      <c r="A147" s="10">
        <f>IF($C147="","","I-"&amp;TEXT(ROW()-4,"000"))</f>
        <v/>
      </c>
      <c r="B147" s="32" t="n"/>
      <c r="C147" s="32" t="n"/>
      <c r="D147" s="32" t="n"/>
      <c r="E147" s="32" t="n"/>
      <c r="F147" s="32" t="n"/>
      <c r="G147" s="32" t="n"/>
      <c r="H147" s="32" t="n"/>
      <c r="I147" s="32" t="n"/>
      <c r="J147" s="32" t="n"/>
      <c r="K147" s="33">
        <f>IF($C147="","",IF($I147="Closed","Green",IF(OR($E147="Critical",$E147="High"),"Red",IF(AND($H147&lt;&gt;"",$H147&lt;TODAY()),"Red",IF($E147="Medium","Amber","Green")))))</f>
        <v/>
      </c>
    </row>
    <row r="148" ht="30" customHeight="1">
      <c r="A148" s="12">
        <f>IF($C148="","","I-"&amp;TEXT(ROW()-4,"000"))</f>
        <v/>
      </c>
      <c r="B148" s="34" t="n"/>
      <c r="C148" s="34" t="n"/>
      <c r="D148" s="34" t="n"/>
      <c r="E148" s="34" t="n"/>
      <c r="F148" s="34" t="n"/>
      <c r="G148" s="34" t="n"/>
      <c r="H148" s="34" t="n"/>
      <c r="I148" s="34" t="n"/>
      <c r="J148" s="34" t="n"/>
      <c r="K148" s="35">
        <f>IF($C148="","",IF($I148="Closed","Green",IF(OR($E148="Critical",$E148="High"),"Red",IF(AND($H148&lt;&gt;"",$H148&lt;TODAY()),"Red",IF($E148="Medium","Amber","Green")))))</f>
        <v/>
      </c>
    </row>
    <row r="149" ht="30" customHeight="1">
      <c r="A149" s="10">
        <f>IF($C149="","","I-"&amp;TEXT(ROW()-4,"000"))</f>
        <v/>
      </c>
      <c r="B149" s="32" t="n"/>
      <c r="C149" s="32" t="n"/>
      <c r="D149" s="32" t="n"/>
      <c r="E149" s="32" t="n"/>
      <c r="F149" s="32" t="n"/>
      <c r="G149" s="32" t="n"/>
      <c r="H149" s="32" t="n"/>
      <c r="I149" s="32" t="n"/>
      <c r="J149" s="32" t="n"/>
      <c r="K149" s="33">
        <f>IF($C149="","",IF($I149="Closed","Green",IF(OR($E149="Critical",$E149="High"),"Red",IF(AND($H149&lt;&gt;"",$H149&lt;TODAY()),"Red",IF($E149="Medium","Amber","Green")))))</f>
        <v/>
      </c>
    </row>
    <row r="150" ht="30" customHeight="1">
      <c r="A150" s="12">
        <f>IF($C150="","","I-"&amp;TEXT(ROW()-4,"000"))</f>
        <v/>
      </c>
      <c r="B150" s="34" t="n"/>
      <c r="C150" s="34" t="n"/>
      <c r="D150" s="34" t="n"/>
      <c r="E150" s="34" t="n"/>
      <c r="F150" s="34" t="n"/>
      <c r="G150" s="34" t="n"/>
      <c r="H150" s="34" t="n"/>
      <c r="I150" s="34" t="n"/>
      <c r="J150" s="34" t="n"/>
      <c r="K150" s="35">
        <f>IF($C150="","",IF($I150="Closed","Green",IF(OR($E150="Critical",$E150="High"),"Red",IF(AND($H150&lt;&gt;"",$H150&lt;TODAY()),"Red",IF($E150="Medium","Amber","Green")))))</f>
        <v/>
      </c>
    </row>
    <row r="151" ht="30" customHeight="1">
      <c r="A151" s="10">
        <f>IF($C151="","","I-"&amp;TEXT(ROW()-4,"000"))</f>
        <v/>
      </c>
      <c r="B151" s="32" t="n"/>
      <c r="C151" s="32" t="n"/>
      <c r="D151" s="32" t="n"/>
      <c r="E151" s="32" t="n"/>
      <c r="F151" s="32" t="n"/>
      <c r="G151" s="32" t="n"/>
      <c r="H151" s="32" t="n"/>
      <c r="I151" s="32" t="n"/>
      <c r="J151" s="32" t="n"/>
      <c r="K151" s="33">
        <f>IF($C151="","",IF($I151="Closed","Green",IF(OR($E151="Critical",$E151="High"),"Red",IF(AND($H151&lt;&gt;"",$H151&lt;TODAY()),"Red",IF($E151="Medium","Amber","Green")))))</f>
        <v/>
      </c>
    </row>
    <row r="152" ht="30" customHeight="1">
      <c r="A152" s="12">
        <f>IF($C152="","","I-"&amp;TEXT(ROW()-4,"000"))</f>
        <v/>
      </c>
      <c r="B152" s="34" t="n"/>
      <c r="C152" s="34" t="n"/>
      <c r="D152" s="34" t="n"/>
      <c r="E152" s="34" t="n"/>
      <c r="F152" s="34" t="n"/>
      <c r="G152" s="34" t="n"/>
      <c r="H152" s="34" t="n"/>
      <c r="I152" s="34" t="n"/>
      <c r="J152" s="34" t="n"/>
      <c r="K152" s="35">
        <f>IF($C152="","",IF($I152="Closed","Green",IF(OR($E152="Critical",$E152="High"),"Red",IF(AND($H152&lt;&gt;"",$H152&lt;TODAY()),"Red",IF($E152="Medium","Amber","Green")))))</f>
        <v/>
      </c>
    </row>
    <row r="153" ht="30" customHeight="1">
      <c r="A153" s="10">
        <f>IF($C153="","","I-"&amp;TEXT(ROW()-4,"000"))</f>
        <v/>
      </c>
      <c r="B153" s="32" t="n"/>
      <c r="C153" s="32" t="n"/>
      <c r="D153" s="32" t="n"/>
      <c r="E153" s="32" t="n"/>
      <c r="F153" s="32" t="n"/>
      <c r="G153" s="32" t="n"/>
      <c r="H153" s="32" t="n"/>
      <c r="I153" s="32" t="n"/>
      <c r="J153" s="32" t="n"/>
      <c r="K153" s="33">
        <f>IF($C153="","",IF($I153="Closed","Green",IF(OR($E153="Critical",$E153="High"),"Red",IF(AND($H153&lt;&gt;"",$H153&lt;TODAY()),"Red",IF($E153="Medium","Amber","Green")))))</f>
        <v/>
      </c>
    </row>
    <row r="154" ht="30" customHeight="1">
      <c r="A154" s="12">
        <f>IF($C154="","","I-"&amp;TEXT(ROW()-4,"000"))</f>
        <v/>
      </c>
      <c r="B154" s="34" t="n"/>
      <c r="C154" s="34" t="n"/>
      <c r="D154" s="34" t="n"/>
      <c r="E154" s="34" t="n"/>
      <c r="F154" s="34" t="n"/>
      <c r="G154" s="34" t="n"/>
      <c r="H154" s="34" t="n"/>
      <c r="I154" s="34" t="n"/>
      <c r="J154" s="34" t="n"/>
      <c r="K154" s="35">
        <f>IF($C154="","",IF($I154="Closed","Green",IF(OR($E154="Critical",$E154="High"),"Red",IF(AND($H154&lt;&gt;"",$H154&lt;TODAY()),"Red",IF($E154="Medium","Amber","Green")))))</f>
        <v/>
      </c>
    </row>
    <row r="155" ht="30" customHeight="1">
      <c r="A155" s="10">
        <f>IF($C155="","","I-"&amp;TEXT(ROW()-4,"000"))</f>
        <v/>
      </c>
      <c r="B155" s="32" t="n"/>
      <c r="C155" s="32" t="n"/>
      <c r="D155" s="32" t="n"/>
      <c r="E155" s="32" t="n"/>
      <c r="F155" s="32" t="n"/>
      <c r="G155" s="32" t="n"/>
      <c r="H155" s="32" t="n"/>
      <c r="I155" s="32" t="n"/>
      <c r="J155" s="32" t="n"/>
      <c r="K155" s="33">
        <f>IF($C155="","",IF($I155="Closed","Green",IF(OR($E155="Critical",$E155="High"),"Red",IF(AND($H155&lt;&gt;"",$H155&lt;TODAY()),"Red",IF($E155="Medium","Amber","Green")))))</f>
        <v/>
      </c>
    </row>
    <row r="156" ht="30" customHeight="1">
      <c r="A156" s="12">
        <f>IF($C156="","","I-"&amp;TEXT(ROW()-4,"000"))</f>
        <v/>
      </c>
      <c r="B156" s="34" t="n"/>
      <c r="C156" s="34" t="n"/>
      <c r="D156" s="34" t="n"/>
      <c r="E156" s="34" t="n"/>
      <c r="F156" s="34" t="n"/>
      <c r="G156" s="34" t="n"/>
      <c r="H156" s="34" t="n"/>
      <c r="I156" s="34" t="n"/>
      <c r="J156" s="34" t="n"/>
      <c r="K156" s="35">
        <f>IF($C156="","",IF($I156="Closed","Green",IF(OR($E156="Critical",$E156="High"),"Red",IF(AND($H156&lt;&gt;"",$H156&lt;TODAY()),"Red",IF($E156="Medium","Amber","Green")))))</f>
        <v/>
      </c>
    </row>
    <row r="157" ht="30" customHeight="1">
      <c r="A157" s="10">
        <f>IF($C157="","","I-"&amp;TEXT(ROW()-4,"000"))</f>
        <v/>
      </c>
      <c r="B157" s="32" t="n"/>
      <c r="C157" s="32" t="n"/>
      <c r="D157" s="32" t="n"/>
      <c r="E157" s="32" t="n"/>
      <c r="F157" s="32" t="n"/>
      <c r="G157" s="32" t="n"/>
      <c r="H157" s="32" t="n"/>
      <c r="I157" s="32" t="n"/>
      <c r="J157" s="32" t="n"/>
      <c r="K157" s="33">
        <f>IF($C157="","",IF($I157="Closed","Green",IF(OR($E157="Critical",$E157="High"),"Red",IF(AND($H157&lt;&gt;"",$H157&lt;TODAY()),"Red",IF($E157="Medium","Amber","Green")))))</f>
        <v/>
      </c>
    </row>
    <row r="158" ht="30" customHeight="1">
      <c r="A158" s="12">
        <f>IF($C158="","","I-"&amp;TEXT(ROW()-4,"000"))</f>
        <v/>
      </c>
      <c r="B158" s="34" t="n"/>
      <c r="C158" s="34" t="n"/>
      <c r="D158" s="34" t="n"/>
      <c r="E158" s="34" t="n"/>
      <c r="F158" s="34" t="n"/>
      <c r="G158" s="34" t="n"/>
      <c r="H158" s="34" t="n"/>
      <c r="I158" s="34" t="n"/>
      <c r="J158" s="34" t="n"/>
      <c r="K158" s="35">
        <f>IF($C158="","",IF($I158="Closed","Green",IF(OR($E158="Critical",$E158="High"),"Red",IF(AND($H158&lt;&gt;"",$H158&lt;TODAY()),"Red",IF($E158="Medium","Amber","Green")))))</f>
        <v/>
      </c>
    </row>
    <row r="159" ht="30" customHeight="1">
      <c r="A159" s="10">
        <f>IF($C159="","","I-"&amp;TEXT(ROW()-4,"000"))</f>
        <v/>
      </c>
      <c r="B159" s="32" t="n"/>
      <c r="C159" s="32" t="n"/>
      <c r="D159" s="32" t="n"/>
      <c r="E159" s="32" t="n"/>
      <c r="F159" s="32" t="n"/>
      <c r="G159" s="32" t="n"/>
      <c r="H159" s="32" t="n"/>
      <c r="I159" s="32" t="n"/>
      <c r="J159" s="32" t="n"/>
      <c r="K159" s="33">
        <f>IF($C159="","",IF($I159="Closed","Green",IF(OR($E159="Critical",$E159="High"),"Red",IF(AND($H159&lt;&gt;"",$H159&lt;TODAY()),"Red",IF($E159="Medium","Amber","Green")))))</f>
        <v/>
      </c>
    </row>
    <row r="160" ht="30" customHeight="1">
      <c r="A160" s="12">
        <f>IF($C160="","","I-"&amp;TEXT(ROW()-4,"000"))</f>
        <v/>
      </c>
      <c r="B160" s="34" t="n"/>
      <c r="C160" s="34" t="n"/>
      <c r="D160" s="34" t="n"/>
      <c r="E160" s="34" t="n"/>
      <c r="F160" s="34" t="n"/>
      <c r="G160" s="34" t="n"/>
      <c r="H160" s="34" t="n"/>
      <c r="I160" s="34" t="n"/>
      <c r="J160" s="34" t="n"/>
      <c r="K160" s="35">
        <f>IF($C160="","",IF($I160="Closed","Green",IF(OR($E160="Critical",$E160="High"),"Red",IF(AND($H160&lt;&gt;"",$H160&lt;TODAY()),"Red",IF($E160="Medium","Amber","Green")))))</f>
        <v/>
      </c>
    </row>
    <row r="161" ht="30" customHeight="1">
      <c r="A161" s="10">
        <f>IF($C161="","","I-"&amp;TEXT(ROW()-4,"000"))</f>
        <v/>
      </c>
      <c r="B161" s="32" t="n"/>
      <c r="C161" s="32" t="n"/>
      <c r="D161" s="32" t="n"/>
      <c r="E161" s="32" t="n"/>
      <c r="F161" s="32" t="n"/>
      <c r="G161" s="32" t="n"/>
      <c r="H161" s="32" t="n"/>
      <c r="I161" s="32" t="n"/>
      <c r="J161" s="32" t="n"/>
      <c r="K161" s="33">
        <f>IF($C161="","",IF($I161="Closed","Green",IF(OR($E161="Critical",$E161="High"),"Red",IF(AND($H161&lt;&gt;"",$H161&lt;TODAY()),"Red",IF($E161="Medium","Amber","Green")))))</f>
        <v/>
      </c>
    </row>
    <row r="162" ht="30" customHeight="1">
      <c r="A162" s="12">
        <f>IF($C162="","","I-"&amp;TEXT(ROW()-4,"000"))</f>
        <v/>
      </c>
      <c r="B162" s="34" t="n"/>
      <c r="C162" s="34" t="n"/>
      <c r="D162" s="34" t="n"/>
      <c r="E162" s="34" t="n"/>
      <c r="F162" s="34" t="n"/>
      <c r="G162" s="34" t="n"/>
      <c r="H162" s="34" t="n"/>
      <c r="I162" s="34" t="n"/>
      <c r="J162" s="34" t="n"/>
      <c r="K162" s="35">
        <f>IF($C162="","",IF($I162="Closed","Green",IF(OR($E162="Critical",$E162="High"),"Red",IF(AND($H162&lt;&gt;"",$H162&lt;TODAY()),"Red",IF($E162="Medium","Amber","Green")))))</f>
        <v/>
      </c>
    </row>
    <row r="163" ht="30" customHeight="1">
      <c r="A163" s="10">
        <f>IF($C163="","","I-"&amp;TEXT(ROW()-4,"000"))</f>
        <v/>
      </c>
      <c r="B163" s="32" t="n"/>
      <c r="C163" s="32" t="n"/>
      <c r="D163" s="32" t="n"/>
      <c r="E163" s="32" t="n"/>
      <c r="F163" s="32" t="n"/>
      <c r="G163" s="32" t="n"/>
      <c r="H163" s="32" t="n"/>
      <c r="I163" s="32" t="n"/>
      <c r="J163" s="32" t="n"/>
      <c r="K163" s="33">
        <f>IF($C163="","",IF($I163="Closed","Green",IF(OR($E163="Critical",$E163="High"),"Red",IF(AND($H163&lt;&gt;"",$H163&lt;TODAY()),"Red",IF($E163="Medium","Amber","Green")))))</f>
        <v/>
      </c>
    </row>
    <row r="164" ht="30" customHeight="1">
      <c r="A164" s="12">
        <f>IF($C164="","","I-"&amp;TEXT(ROW()-4,"000"))</f>
        <v/>
      </c>
      <c r="B164" s="34" t="n"/>
      <c r="C164" s="34" t="n"/>
      <c r="D164" s="34" t="n"/>
      <c r="E164" s="34" t="n"/>
      <c r="F164" s="34" t="n"/>
      <c r="G164" s="34" t="n"/>
      <c r="H164" s="34" t="n"/>
      <c r="I164" s="34" t="n"/>
      <c r="J164" s="34" t="n"/>
      <c r="K164" s="35">
        <f>IF($C164="","",IF($I164="Closed","Green",IF(OR($E164="Critical",$E164="High"),"Red",IF(AND($H164&lt;&gt;"",$H164&lt;TODAY()),"Red",IF($E164="Medium","Amber","Green")))))</f>
        <v/>
      </c>
    </row>
    <row r="165" ht="30" customHeight="1">
      <c r="A165" s="10">
        <f>IF($C165="","","I-"&amp;TEXT(ROW()-4,"000"))</f>
        <v/>
      </c>
      <c r="B165" s="32" t="n"/>
      <c r="C165" s="32" t="n"/>
      <c r="D165" s="32" t="n"/>
      <c r="E165" s="32" t="n"/>
      <c r="F165" s="32" t="n"/>
      <c r="G165" s="32" t="n"/>
      <c r="H165" s="32" t="n"/>
      <c r="I165" s="32" t="n"/>
      <c r="J165" s="32" t="n"/>
      <c r="K165" s="33">
        <f>IF($C165="","",IF($I165="Closed","Green",IF(OR($E165="Critical",$E165="High"),"Red",IF(AND($H165&lt;&gt;"",$H165&lt;TODAY()),"Red",IF($E165="Medium","Amber","Green")))))</f>
        <v/>
      </c>
    </row>
    <row r="166" ht="30" customHeight="1">
      <c r="A166" s="12">
        <f>IF($C166="","","I-"&amp;TEXT(ROW()-4,"000"))</f>
        <v/>
      </c>
      <c r="B166" s="34" t="n"/>
      <c r="C166" s="34" t="n"/>
      <c r="D166" s="34" t="n"/>
      <c r="E166" s="34" t="n"/>
      <c r="F166" s="34" t="n"/>
      <c r="G166" s="34" t="n"/>
      <c r="H166" s="34" t="n"/>
      <c r="I166" s="34" t="n"/>
      <c r="J166" s="34" t="n"/>
      <c r="K166" s="35">
        <f>IF($C166="","",IF($I166="Closed","Green",IF(OR($E166="Critical",$E166="High"),"Red",IF(AND($H166&lt;&gt;"",$H166&lt;TODAY()),"Red",IF($E166="Medium","Amber","Green")))))</f>
        <v/>
      </c>
    </row>
    <row r="167" ht="30" customHeight="1">
      <c r="A167" s="10">
        <f>IF($C167="","","I-"&amp;TEXT(ROW()-4,"000"))</f>
        <v/>
      </c>
      <c r="B167" s="32" t="n"/>
      <c r="C167" s="32" t="n"/>
      <c r="D167" s="32" t="n"/>
      <c r="E167" s="32" t="n"/>
      <c r="F167" s="32" t="n"/>
      <c r="G167" s="32" t="n"/>
      <c r="H167" s="32" t="n"/>
      <c r="I167" s="32" t="n"/>
      <c r="J167" s="32" t="n"/>
      <c r="K167" s="33">
        <f>IF($C167="","",IF($I167="Closed","Green",IF(OR($E167="Critical",$E167="High"),"Red",IF(AND($H167&lt;&gt;"",$H167&lt;TODAY()),"Red",IF($E167="Medium","Amber","Green")))))</f>
        <v/>
      </c>
    </row>
    <row r="168" ht="30" customHeight="1">
      <c r="A168" s="12">
        <f>IF($C168="","","I-"&amp;TEXT(ROW()-4,"000"))</f>
        <v/>
      </c>
      <c r="B168" s="34" t="n"/>
      <c r="C168" s="34" t="n"/>
      <c r="D168" s="34" t="n"/>
      <c r="E168" s="34" t="n"/>
      <c r="F168" s="34" t="n"/>
      <c r="G168" s="34" t="n"/>
      <c r="H168" s="34" t="n"/>
      <c r="I168" s="34" t="n"/>
      <c r="J168" s="34" t="n"/>
      <c r="K168" s="35">
        <f>IF($C168="","",IF($I168="Closed","Green",IF(OR($E168="Critical",$E168="High"),"Red",IF(AND($H168&lt;&gt;"",$H168&lt;TODAY()),"Red",IF($E168="Medium","Amber","Green")))))</f>
        <v/>
      </c>
    </row>
    <row r="169" ht="30" customHeight="1">
      <c r="A169" s="10">
        <f>IF($C169="","","I-"&amp;TEXT(ROW()-4,"000"))</f>
        <v/>
      </c>
      <c r="B169" s="32" t="n"/>
      <c r="C169" s="32" t="n"/>
      <c r="D169" s="32" t="n"/>
      <c r="E169" s="32" t="n"/>
      <c r="F169" s="32" t="n"/>
      <c r="G169" s="32" t="n"/>
      <c r="H169" s="32" t="n"/>
      <c r="I169" s="32" t="n"/>
      <c r="J169" s="32" t="n"/>
      <c r="K169" s="33">
        <f>IF($C169="","",IF($I169="Closed","Green",IF(OR($E169="Critical",$E169="High"),"Red",IF(AND($H169&lt;&gt;"",$H169&lt;TODAY()),"Red",IF($E169="Medium","Amber","Green")))))</f>
        <v/>
      </c>
    </row>
    <row r="170" ht="30" customHeight="1">
      <c r="A170" s="12">
        <f>IF($C170="","","I-"&amp;TEXT(ROW()-4,"000"))</f>
        <v/>
      </c>
      <c r="B170" s="34" t="n"/>
      <c r="C170" s="34" t="n"/>
      <c r="D170" s="34" t="n"/>
      <c r="E170" s="34" t="n"/>
      <c r="F170" s="34" t="n"/>
      <c r="G170" s="34" t="n"/>
      <c r="H170" s="34" t="n"/>
      <c r="I170" s="34" t="n"/>
      <c r="J170" s="34" t="n"/>
      <c r="K170" s="35">
        <f>IF($C170="","",IF($I170="Closed","Green",IF(OR($E170="Critical",$E170="High"),"Red",IF(AND($H170&lt;&gt;"",$H170&lt;TODAY()),"Red",IF($E170="Medium","Amber","Green")))))</f>
        <v/>
      </c>
    </row>
    <row r="171" ht="30" customHeight="1">
      <c r="A171" s="10">
        <f>IF($C171="","","I-"&amp;TEXT(ROW()-4,"000"))</f>
        <v/>
      </c>
      <c r="B171" s="32" t="n"/>
      <c r="C171" s="32" t="n"/>
      <c r="D171" s="32" t="n"/>
      <c r="E171" s="32" t="n"/>
      <c r="F171" s="32" t="n"/>
      <c r="G171" s="32" t="n"/>
      <c r="H171" s="32" t="n"/>
      <c r="I171" s="32" t="n"/>
      <c r="J171" s="32" t="n"/>
      <c r="K171" s="33">
        <f>IF($C171="","",IF($I171="Closed","Green",IF(OR($E171="Critical",$E171="High"),"Red",IF(AND($H171&lt;&gt;"",$H171&lt;TODAY()),"Red",IF($E171="Medium","Amber","Green")))))</f>
        <v/>
      </c>
    </row>
    <row r="172" ht="30" customHeight="1">
      <c r="A172" s="12">
        <f>IF($C172="","","I-"&amp;TEXT(ROW()-4,"000"))</f>
        <v/>
      </c>
      <c r="B172" s="34" t="n"/>
      <c r="C172" s="34" t="n"/>
      <c r="D172" s="34" t="n"/>
      <c r="E172" s="34" t="n"/>
      <c r="F172" s="34" t="n"/>
      <c r="G172" s="34" t="n"/>
      <c r="H172" s="34" t="n"/>
      <c r="I172" s="34" t="n"/>
      <c r="J172" s="34" t="n"/>
      <c r="K172" s="35">
        <f>IF($C172="","",IF($I172="Closed","Green",IF(OR($E172="Critical",$E172="High"),"Red",IF(AND($H172&lt;&gt;"",$H172&lt;TODAY()),"Red",IF($E172="Medium","Amber","Green")))))</f>
        <v/>
      </c>
    </row>
    <row r="173" ht="30" customHeight="1">
      <c r="A173" s="10">
        <f>IF($C173="","","I-"&amp;TEXT(ROW()-4,"000"))</f>
        <v/>
      </c>
      <c r="B173" s="32" t="n"/>
      <c r="C173" s="32" t="n"/>
      <c r="D173" s="32" t="n"/>
      <c r="E173" s="32" t="n"/>
      <c r="F173" s="32" t="n"/>
      <c r="G173" s="32" t="n"/>
      <c r="H173" s="32" t="n"/>
      <c r="I173" s="32" t="n"/>
      <c r="J173" s="32" t="n"/>
      <c r="K173" s="33">
        <f>IF($C173="","",IF($I173="Closed","Green",IF(OR($E173="Critical",$E173="High"),"Red",IF(AND($H173&lt;&gt;"",$H173&lt;TODAY()),"Red",IF($E173="Medium","Amber","Green")))))</f>
        <v/>
      </c>
    </row>
    <row r="174" ht="30" customHeight="1">
      <c r="A174" s="12">
        <f>IF($C174="","","I-"&amp;TEXT(ROW()-4,"000"))</f>
        <v/>
      </c>
      <c r="B174" s="34" t="n"/>
      <c r="C174" s="34" t="n"/>
      <c r="D174" s="34" t="n"/>
      <c r="E174" s="34" t="n"/>
      <c r="F174" s="34" t="n"/>
      <c r="G174" s="34" t="n"/>
      <c r="H174" s="34" t="n"/>
      <c r="I174" s="34" t="n"/>
      <c r="J174" s="34" t="n"/>
      <c r="K174" s="35">
        <f>IF($C174="","",IF($I174="Closed","Green",IF(OR($E174="Critical",$E174="High"),"Red",IF(AND($H174&lt;&gt;"",$H174&lt;TODAY()),"Red",IF($E174="Medium","Amber","Green")))))</f>
        <v/>
      </c>
    </row>
    <row r="175" ht="30" customHeight="1">
      <c r="A175" s="10">
        <f>IF($C175="","","I-"&amp;TEXT(ROW()-4,"000"))</f>
        <v/>
      </c>
      <c r="B175" s="32" t="n"/>
      <c r="C175" s="32" t="n"/>
      <c r="D175" s="32" t="n"/>
      <c r="E175" s="32" t="n"/>
      <c r="F175" s="32" t="n"/>
      <c r="G175" s="32" t="n"/>
      <c r="H175" s="32" t="n"/>
      <c r="I175" s="32" t="n"/>
      <c r="J175" s="32" t="n"/>
      <c r="K175" s="33">
        <f>IF($C175="","",IF($I175="Closed","Green",IF(OR($E175="Critical",$E175="High"),"Red",IF(AND($H175&lt;&gt;"",$H175&lt;TODAY()),"Red",IF($E175="Medium","Amber","Green")))))</f>
        <v/>
      </c>
    </row>
    <row r="176" ht="30" customHeight="1">
      <c r="A176" s="12">
        <f>IF($C176="","","I-"&amp;TEXT(ROW()-4,"000"))</f>
        <v/>
      </c>
      <c r="B176" s="34" t="n"/>
      <c r="C176" s="34" t="n"/>
      <c r="D176" s="34" t="n"/>
      <c r="E176" s="34" t="n"/>
      <c r="F176" s="34" t="n"/>
      <c r="G176" s="34" t="n"/>
      <c r="H176" s="34" t="n"/>
      <c r="I176" s="34" t="n"/>
      <c r="J176" s="34" t="n"/>
      <c r="K176" s="35">
        <f>IF($C176="","",IF($I176="Closed","Green",IF(OR($E176="Critical",$E176="High"),"Red",IF(AND($H176&lt;&gt;"",$H176&lt;TODAY()),"Red",IF($E176="Medium","Amber","Green")))))</f>
        <v/>
      </c>
    </row>
    <row r="177" ht="30" customHeight="1">
      <c r="A177" s="10">
        <f>IF($C177="","","I-"&amp;TEXT(ROW()-4,"000"))</f>
        <v/>
      </c>
      <c r="B177" s="32" t="n"/>
      <c r="C177" s="32" t="n"/>
      <c r="D177" s="32" t="n"/>
      <c r="E177" s="32" t="n"/>
      <c r="F177" s="32" t="n"/>
      <c r="G177" s="32" t="n"/>
      <c r="H177" s="32" t="n"/>
      <c r="I177" s="32" t="n"/>
      <c r="J177" s="32" t="n"/>
      <c r="K177" s="33">
        <f>IF($C177="","",IF($I177="Closed","Green",IF(OR($E177="Critical",$E177="High"),"Red",IF(AND($H177&lt;&gt;"",$H177&lt;TODAY()),"Red",IF($E177="Medium","Amber","Green")))))</f>
        <v/>
      </c>
    </row>
    <row r="178" ht="30" customHeight="1">
      <c r="A178" s="12">
        <f>IF($C178="","","I-"&amp;TEXT(ROW()-4,"000"))</f>
        <v/>
      </c>
      <c r="B178" s="34" t="n"/>
      <c r="C178" s="34" t="n"/>
      <c r="D178" s="34" t="n"/>
      <c r="E178" s="34" t="n"/>
      <c r="F178" s="34" t="n"/>
      <c r="G178" s="34" t="n"/>
      <c r="H178" s="34" t="n"/>
      <c r="I178" s="34" t="n"/>
      <c r="J178" s="34" t="n"/>
      <c r="K178" s="35">
        <f>IF($C178="","",IF($I178="Closed","Green",IF(OR($E178="Critical",$E178="High"),"Red",IF(AND($H178&lt;&gt;"",$H178&lt;TODAY()),"Red",IF($E178="Medium","Amber","Green")))))</f>
        <v/>
      </c>
    </row>
    <row r="179" ht="30" customHeight="1">
      <c r="A179" s="10">
        <f>IF($C179="","","I-"&amp;TEXT(ROW()-4,"000"))</f>
        <v/>
      </c>
      <c r="B179" s="32" t="n"/>
      <c r="C179" s="32" t="n"/>
      <c r="D179" s="32" t="n"/>
      <c r="E179" s="32" t="n"/>
      <c r="F179" s="32" t="n"/>
      <c r="G179" s="32" t="n"/>
      <c r="H179" s="32" t="n"/>
      <c r="I179" s="32" t="n"/>
      <c r="J179" s="32" t="n"/>
      <c r="K179" s="33">
        <f>IF($C179="","",IF($I179="Closed","Green",IF(OR($E179="Critical",$E179="High"),"Red",IF(AND($H179&lt;&gt;"",$H179&lt;TODAY()),"Red",IF($E179="Medium","Amber","Green")))))</f>
        <v/>
      </c>
    </row>
    <row r="180" ht="30" customHeight="1">
      <c r="A180" s="12">
        <f>IF($C180="","","I-"&amp;TEXT(ROW()-4,"000"))</f>
        <v/>
      </c>
      <c r="B180" s="34" t="n"/>
      <c r="C180" s="34" t="n"/>
      <c r="D180" s="34" t="n"/>
      <c r="E180" s="34" t="n"/>
      <c r="F180" s="34" t="n"/>
      <c r="G180" s="34" t="n"/>
      <c r="H180" s="34" t="n"/>
      <c r="I180" s="34" t="n"/>
      <c r="J180" s="34" t="n"/>
      <c r="K180" s="35">
        <f>IF($C180="","",IF($I180="Closed","Green",IF(OR($E180="Critical",$E180="High"),"Red",IF(AND($H180&lt;&gt;"",$H180&lt;TODAY()),"Red",IF($E180="Medium","Amber","Green")))))</f>
        <v/>
      </c>
    </row>
    <row r="181" ht="30" customHeight="1">
      <c r="A181" s="10">
        <f>IF($C181="","","I-"&amp;TEXT(ROW()-4,"000"))</f>
        <v/>
      </c>
      <c r="B181" s="32" t="n"/>
      <c r="C181" s="32" t="n"/>
      <c r="D181" s="32" t="n"/>
      <c r="E181" s="32" t="n"/>
      <c r="F181" s="32" t="n"/>
      <c r="G181" s="32" t="n"/>
      <c r="H181" s="32" t="n"/>
      <c r="I181" s="32" t="n"/>
      <c r="J181" s="32" t="n"/>
      <c r="K181" s="33">
        <f>IF($C181="","",IF($I181="Closed","Green",IF(OR($E181="Critical",$E181="High"),"Red",IF(AND($H181&lt;&gt;"",$H181&lt;TODAY()),"Red",IF($E181="Medium","Amber","Green")))))</f>
        <v/>
      </c>
    </row>
    <row r="182" ht="30" customHeight="1">
      <c r="A182" s="12">
        <f>IF($C182="","","I-"&amp;TEXT(ROW()-4,"000"))</f>
        <v/>
      </c>
      <c r="B182" s="34" t="n"/>
      <c r="C182" s="34" t="n"/>
      <c r="D182" s="34" t="n"/>
      <c r="E182" s="34" t="n"/>
      <c r="F182" s="34" t="n"/>
      <c r="G182" s="34" t="n"/>
      <c r="H182" s="34" t="n"/>
      <c r="I182" s="34" t="n"/>
      <c r="J182" s="34" t="n"/>
      <c r="K182" s="35">
        <f>IF($C182="","",IF($I182="Closed","Green",IF(OR($E182="Critical",$E182="High"),"Red",IF(AND($H182&lt;&gt;"",$H182&lt;TODAY()),"Red",IF($E182="Medium","Amber","Green")))))</f>
        <v/>
      </c>
    </row>
    <row r="183" ht="30" customHeight="1">
      <c r="A183" s="10">
        <f>IF($C183="","","I-"&amp;TEXT(ROW()-4,"000"))</f>
        <v/>
      </c>
      <c r="B183" s="32" t="n"/>
      <c r="C183" s="32" t="n"/>
      <c r="D183" s="32" t="n"/>
      <c r="E183" s="32" t="n"/>
      <c r="F183" s="32" t="n"/>
      <c r="G183" s="32" t="n"/>
      <c r="H183" s="32" t="n"/>
      <c r="I183" s="32" t="n"/>
      <c r="J183" s="32" t="n"/>
      <c r="K183" s="33">
        <f>IF($C183="","",IF($I183="Closed","Green",IF(OR($E183="Critical",$E183="High"),"Red",IF(AND($H183&lt;&gt;"",$H183&lt;TODAY()),"Red",IF($E183="Medium","Amber","Green")))))</f>
        <v/>
      </c>
    </row>
    <row r="184" ht="30" customHeight="1">
      <c r="A184" s="12">
        <f>IF($C184="","","I-"&amp;TEXT(ROW()-4,"000"))</f>
        <v/>
      </c>
      <c r="B184" s="34" t="n"/>
      <c r="C184" s="34" t="n"/>
      <c r="D184" s="34" t="n"/>
      <c r="E184" s="34" t="n"/>
      <c r="F184" s="34" t="n"/>
      <c r="G184" s="34" t="n"/>
      <c r="H184" s="34" t="n"/>
      <c r="I184" s="34" t="n"/>
      <c r="J184" s="34" t="n"/>
      <c r="K184" s="35">
        <f>IF($C184="","",IF($I184="Closed","Green",IF(OR($E184="Critical",$E184="High"),"Red",IF(AND($H184&lt;&gt;"",$H184&lt;TODAY()),"Red",IF($E184="Medium","Amber","Green")))))</f>
        <v/>
      </c>
    </row>
    <row r="185" ht="30" customHeight="1">
      <c r="A185" s="10">
        <f>IF($C185="","","I-"&amp;TEXT(ROW()-4,"000"))</f>
        <v/>
      </c>
      <c r="B185" s="32" t="n"/>
      <c r="C185" s="32" t="n"/>
      <c r="D185" s="32" t="n"/>
      <c r="E185" s="32" t="n"/>
      <c r="F185" s="32" t="n"/>
      <c r="G185" s="32" t="n"/>
      <c r="H185" s="32" t="n"/>
      <c r="I185" s="32" t="n"/>
      <c r="J185" s="32" t="n"/>
      <c r="K185" s="33">
        <f>IF($C185="","",IF($I185="Closed","Green",IF(OR($E185="Critical",$E185="High"),"Red",IF(AND($H185&lt;&gt;"",$H185&lt;TODAY()),"Red",IF($E185="Medium","Amber","Green")))))</f>
        <v/>
      </c>
    </row>
    <row r="186" ht="30" customHeight="1">
      <c r="A186" s="12">
        <f>IF($C186="","","I-"&amp;TEXT(ROW()-4,"000"))</f>
        <v/>
      </c>
      <c r="B186" s="34" t="n"/>
      <c r="C186" s="34" t="n"/>
      <c r="D186" s="34" t="n"/>
      <c r="E186" s="34" t="n"/>
      <c r="F186" s="34" t="n"/>
      <c r="G186" s="34" t="n"/>
      <c r="H186" s="34" t="n"/>
      <c r="I186" s="34" t="n"/>
      <c r="J186" s="34" t="n"/>
      <c r="K186" s="35">
        <f>IF($C186="","",IF($I186="Closed","Green",IF(OR($E186="Critical",$E186="High"),"Red",IF(AND($H186&lt;&gt;"",$H186&lt;TODAY()),"Red",IF($E186="Medium","Amber","Green")))))</f>
        <v/>
      </c>
    </row>
    <row r="187" ht="30" customHeight="1">
      <c r="A187" s="10">
        <f>IF($C187="","","I-"&amp;TEXT(ROW()-4,"000"))</f>
        <v/>
      </c>
      <c r="B187" s="32" t="n"/>
      <c r="C187" s="32" t="n"/>
      <c r="D187" s="32" t="n"/>
      <c r="E187" s="32" t="n"/>
      <c r="F187" s="32" t="n"/>
      <c r="G187" s="32" t="n"/>
      <c r="H187" s="32" t="n"/>
      <c r="I187" s="32" t="n"/>
      <c r="J187" s="32" t="n"/>
      <c r="K187" s="33">
        <f>IF($C187="","",IF($I187="Closed","Green",IF(OR($E187="Critical",$E187="High"),"Red",IF(AND($H187&lt;&gt;"",$H187&lt;TODAY()),"Red",IF($E187="Medium","Amber","Green")))))</f>
        <v/>
      </c>
    </row>
    <row r="188" ht="30" customHeight="1">
      <c r="A188" s="12">
        <f>IF($C188="","","I-"&amp;TEXT(ROW()-4,"000"))</f>
        <v/>
      </c>
      <c r="B188" s="34" t="n"/>
      <c r="C188" s="34" t="n"/>
      <c r="D188" s="34" t="n"/>
      <c r="E188" s="34" t="n"/>
      <c r="F188" s="34" t="n"/>
      <c r="G188" s="34" t="n"/>
      <c r="H188" s="34" t="n"/>
      <c r="I188" s="34" t="n"/>
      <c r="J188" s="34" t="n"/>
      <c r="K188" s="35">
        <f>IF($C188="","",IF($I188="Closed","Green",IF(OR($E188="Critical",$E188="High"),"Red",IF(AND($H188&lt;&gt;"",$H188&lt;TODAY()),"Red",IF($E188="Medium","Amber","Green")))))</f>
        <v/>
      </c>
    </row>
    <row r="189" ht="30" customHeight="1">
      <c r="A189" s="10">
        <f>IF($C189="","","I-"&amp;TEXT(ROW()-4,"000"))</f>
        <v/>
      </c>
      <c r="B189" s="32" t="n"/>
      <c r="C189" s="32" t="n"/>
      <c r="D189" s="32" t="n"/>
      <c r="E189" s="32" t="n"/>
      <c r="F189" s="32" t="n"/>
      <c r="G189" s="32" t="n"/>
      <c r="H189" s="32" t="n"/>
      <c r="I189" s="32" t="n"/>
      <c r="J189" s="32" t="n"/>
      <c r="K189" s="33">
        <f>IF($C189="","",IF($I189="Closed","Green",IF(OR($E189="Critical",$E189="High"),"Red",IF(AND($H189&lt;&gt;"",$H189&lt;TODAY()),"Red",IF($E189="Medium","Amber","Green")))))</f>
        <v/>
      </c>
    </row>
    <row r="190" ht="30" customHeight="1">
      <c r="A190" s="12">
        <f>IF($C190="","","I-"&amp;TEXT(ROW()-4,"000"))</f>
        <v/>
      </c>
      <c r="B190" s="34" t="n"/>
      <c r="C190" s="34" t="n"/>
      <c r="D190" s="34" t="n"/>
      <c r="E190" s="34" t="n"/>
      <c r="F190" s="34" t="n"/>
      <c r="G190" s="34" t="n"/>
      <c r="H190" s="34" t="n"/>
      <c r="I190" s="34" t="n"/>
      <c r="J190" s="34" t="n"/>
      <c r="K190" s="35">
        <f>IF($C190="","",IF($I190="Closed","Green",IF(OR($E190="Critical",$E190="High"),"Red",IF(AND($H190&lt;&gt;"",$H190&lt;TODAY()),"Red",IF($E190="Medium","Amber","Green")))))</f>
        <v/>
      </c>
    </row>
    <row r="191" ht="30" customHeight="1">
      <c r="A191" s="10">
        <f>IF($C191="","","I-"&amp;TEXT(ROW()-4,"000"))</f>
        <v/>
      </c>
      <c r="B191" s="32" t="n"/>
      <c r="C191" s="32" t="n"/>
      <c r="D191" s="32" t="n"/>
      <c r="E191" s="32" t="n"/>
      <c r="F191" s="32" t="n"/>
      <c r="G191" s="32" t="n"/>
      <c r="H191" s="32" t="n"/>
      <c r="I191" s="32" t="n"/>
      <c r="J191" s="32" t="n"/>
      <c r="K191" s="33">
        <f>IF($C191="","",IF($I191="Closed","Green",IF(OR($E191="Critical",$E191="High"),"Red",IF(AND($H191&lt;&gt;"",$H191&lt;TODAY()),"Red",IF($E191="Medium","Amber","Green")))))</f>
        <v/>
      </c>
    </row>
    <row r="192" ht="30" customHeight="1">
      <c r="A192" s="12">
        <f>IF($C192="","","I-"&amp;TEXT(ROW()-4,"000"))</f>
        <v/>
      </c>
      <c r="B192" s="34" t="n"/>
      <c r="C192" s="34" t="n"/>
      <c r="D192" s="34" t="n"/>
      <c r="E192" s="34" t="n"/>
      <c r="F192" s="34" t="n"/>
      <c r="G192" s="34" t="n"/>
      <c r="H192" s="34" t="n"/>
      <c r="I192" s="34" t="n"/>
      <c r="J192" s="34" t="n"/>
      <c r="K192" s="35">
        <f>IF($C192="","",IF($I192="Closed","Green",IF(OR($E192="Critical",$E192="High"),"Red",IF(AND($H192&lt;&gt;"",$H192&lt;TODAY()),"Red",IF($E192="Medium","Amber","Green")))))</f>
        <v/>
      </c>
    </row>
    <row r="193" ht="30" customHeight="1">
      <c r="A193" s="10">
        <f>IF($C193="","","I-"&amp;TEXT(ROW()-4,"000"))</f>
        <v/>
      </c>
      <c r="B193" s="32" t="n"/>
      <c r="C193" s="32" t="n"/>
      <c r="D193" s="32" t="n"/>
      <c r="E193" s="32" t="n"/>
      <c r="F193" s="32" t="n"/>
      <c r="G193" s="32" t="n"/>
      <c r="H193" s="32" t="n"/>
      <c r="I193" s="32" t="n"/>
      <c r="J193" s="32" t="n"/>
      <c r="K193" s="33">
        <f>IF($C193="","",IF($I193="Closed","Green",IF(OR($E193="Critical",$E193="High"),"Red",IF(AND($H193&lt;&gt;"",$H193&lt;TODAY()),"Red",IF($E193="Medium","Amber","Green")))))</f>
        <v/>
      </c>
    </row>
    <row r="194" ht="30" customHeight="1">
      <c r="A194" s="12">
        <f>IF($C194="","","I-"&amp;TEXT(ROW()-4,"000"))</f>
        <v/>
      </c>
      <c r="B194" s="34" t="n"/>
      <c r="C194" s="34" t="n"/>
      <c r="D194" s="34" t="n"/>
      <c r="E194" s="34" t="n"/>
      <c r="F194" s="34" t="n"/>
      <c r="G194" s="34" t="n"/>
      <c r="H194" s="34" t="n"/>
      <c r="I194" s="34" t="n"/>
      <c r="J194" s="34" t="n"/>
      <c r="K194" s="35">
        <f>IF($C194="","",IF($I194="Closed","Green",IF(OR($E194="Critical",$E194="High"),"Red",IF(AND($H194&lt;&gt;"",$H194&lt;TODAY()),"Red",IF($E194="Medium","Amber","Green")))))</f>
        <v/>
      </c>
    </row>
    <row r="195" ht="30" customHeight="1">
      <c r="A195" s="10">
        <f>IF($C195="","","I-"&amp;TEXT(ROW()-4,"000"))</f>
        <v/>
      </c>
      <c r="B195" s="32" t="n"/>
      <c r="C195" s="32" t="n"/>
      <c r="D195" s="32" t="n"/>
      <c r="E195" s="32" t="n"/>
      <c r="F195" s="32" t="n"/>
      <c r="G195" s="32" t="n"/>
      <c r="H195" s="32" t="n"/>
      <c r="I195" s="32" t="n"/>
      <c r="J195" s="32" t="n"/>
      <c r="K195" s="33">
        <f>IF($C195="","",IF($I195="Closed","Green",IF(OR($E195="Critical",$E195="High"),"Red",IF(AND($H195&lt;&gt;"",$H195&lt;TODAY()),"Red",IF($E195="Medium","Amber","Green")))))</f>
        <v/>
      </c>
    </row>
    <row r="196" ht="30" customHeight="1">
      <c r="A196" s="12">
        <f>IF($C196="","","I-"&amp;TEXT(ROW()-4,"000"))</f>
        <v/>
      </c>
      <c r="B196" s="34" t="n"/>
      <c r="C196" s="34" t="n"/>
      <c r="D196" s="34" t="n"/>
      <c r="E196" s="34" t="n"/>
      <c r="F196" s="34" t="n"/>
      <c r="G196" s="34" t="n"/>
      <c r="H196" s="34" t="n"/>
      <c r="I196" s="34" t="n"/>
      <c r="J196" s="34" t="n"/>
      <c r="K196" s="35">
        <f>IF($C196="","",IF($I196="Closed","Green",IF(OR($E196="Critical",$E196="High"),"Red",IF(AND($H196&lt;&gt;"",$H196&lt;TODAY()),"Red",IF($E196="Medium","Amber","Green")))))</f>
        <v/>
      </c>
    </row>
    <row r="197" ht="30" customHeight="1">
      <c r="A197" s="10">
        <f>IF($C197="","","I-"&amp;TEXT(ROW()-4,"000"))</f>
        <v/>
      </c>
      <c r="B197" s="32" t="n"/>
      <c r="C197" s="32" t="n"/>
      <c r="D197" s="32" t="n"/>
      <c r="E197" s="32" t="n"/>
      <c r="F197" s="32" t="n"/>
      <c r="G197" s="32" t="n"/>
      <c r="H197" s="32" t="n"/>
      <c r="I197" s="32" t="n"/>
      <c r="J197" s="32" t="n"/>
      <c r="K197" s="33">
        <f>IF($C197="","",IF($I197="Closed","Green",IF(OR($E197="Critical",$E197="High"),"Red",IF(AND($H197&lt;&gt;"",$H197&lt;TODAY()),"Red",IF($E197="Medium","Amber","Green")))))</f>
        <v/>
      </c>
    </row>
    <row r="198" ht="30" customHeight="1">
      <c r="A198" s="12">
        <f>IF($C198="","","I-"&amp;TEXT(ROW()-4,"000"))</f>
        <v/>
      </c>
      <c r="B198" s="34" t="n"/>
      <c r="C198" s="34" t="n"/>
      <c r="D198" s="34" t="n"/>
      <c r="E198" s="34" t="n"/>
      <c r="F198" s="34" t="n"/>
      <c r="G198" s="34" t="n"/>
      <c r="H198" s="34" t="n"/>
      <c r="I198" s="34" t="n"/>
      <c r="J198" s="34" t="n"/>
      <c r="K198" s="35">
        <f>IF($C198="","",IF($I198="Closed","Green",IF(OR($E198="Critical",$E198="High"),"Red",IF(AND($H198&lt;&gt;"",$H198&lt;TODAY()),"Red",IF($E198="Medium","Amber","Green")))))</f>
        <v/>
      </c>
    </row>
    <row r="199" ht="30" customHeight="1">
      <c r="A199" s="10">
        <f>IF($C199="","","I-"&amp;TEXT(ROW()-4,"000"))</f>
        <v/>
      </c>
      <c r="B199" s="32" t="n"/>
      <c r="C199" s="32" t="n"/>
      <c r="D199" s="32" t="n"/>
      <c r="E199" s="32" t="n"/>
      <c r="F199" s="32" t="n"/>
      <c r="G199" s="32" t="n"/>
      <c r="H199" s="32" t="n"/>
      <c r="I199" s="32" t="n"/>
      <c r="J199" s="32" t="n"/>
      <c r="K199" s="33">
        <f>IF($C199="","",IF($I199="Closed","Green",IF(OR($E199="Critical",$E199="High"),"Red",IF(AND($H199&lt;&gt;"",$H199&lt;TODAY()),"Red",IF($E199="Medium","Amber","Green")))))</f>
        <v/>
      </c>
    </row>
    <row r="200" ht="30" customHeight="1">
      <c r="A200" s="12">
        <f>IF($C200="","","I-"&amp;TEXT(ROW()-4,"000"))</f>
        <v/>
      </c>
      <c r="B200" s="34" t="n"/>
      <c r="C200" s="34" t="n"/>
      <c r="D200" s="34" t="n"/>
      <c r="E200" s="34" t="n"/>
      <c r="F200" s="34" t="n"/>
      <c r="G200" s="34" t="n"/>
      <c r="H200" s="34" t="n"/>
      <c r="I200" s="34" t="n"/>
      <c r="J200" s="34" t="n"/>
      <c r="K200" s="35">
        <f>IF($C200="","",IF($I200="Closed","Green",IF(OR($E200="Critical",$E200="High"),"Red",IF(AND($H200&lt;&gt;"",$H200&lt;TODAY()),"Red",IF($E200="Medium","Amber","Green")))))</f>
        <v/>
      </c>
    </row>
    <row r="201" ht="30" customHeight="1">
      <c r="A201" s="10">
        <f>IF($C201="","","I-"&amp;TEXT(ROW()-4,"000"))</f>
        <v/>
      </c>
      <c r="B201" s="32" t="n"/>
      <c r="C201" s="32" t="n"/>
      <c r="D201" s="32" t="n"/>
      <c r="E201" s="32" t="n"/>
      <c r="F201" s="32" t="n"/>
      <c r="G201" s="32" t="n"/>
      <c r="H201" s="32" t="n"/>
      <c r="I201" s="32" t="n"/>
      <c r="J201" s="32" t="n"/>
      <c r="K201" s="33">
        <f>IF($C201="","",IF($I201="Closed","Green",IF(OR($E201="Critical",$E201="High"),"Red",IF(AND($H201&lt;&gt;"",$H201&lt;TODAY()),"Red",IF($E201="Medium","Amber","Green")))))</f>
        <v/>
      </c>
    </row>
    <row r="202" ht="30" customHeight="1">
      <c r="A202" s="12">
        <f>IF($C202="","","I-"&amp;TEXT(ROW()-4,"000"))</f>
        <v/>
      </c>
      <c r="B202" s="34" t="n"/>
      <c r="C202" s="34" t="n"/>
      <c r="D202" s="34" t="n"/>
      <c r="E202" s="34" t="n"/>
      <c r="F202" s="34" t="n"/>
      <c r="G202" s="34" t="n"/>
      <c r="H202" s="34" t="n"/>
      <c r="I202" s="34" t="n"/>
      <c r="J202" s="34" t="n"/>
      <c r="K202" s="35">
        <f>IF($C202="","",IF($I202="Closed","Green",IF(OR($E202="Critical",$E202="High"),"Red",IF(AND($H202&lt;&gt;"",$H202&lt;TODAY()),"Red",IF($E202="Medium","Amber","Green")))))</f>
        <v/>
      </c>
    </row>
    <row r="203" ht="30" customHeight="1">
      <c r="A203" s="10">
        <f>IF($C203="","","I-"&amp;TEXT(ROW()-4,"000"))</f>
        <v/>
      </c>
      <c r="B203" s="32" t="n"/>
      <c r="C203" s="32" t="n"/>
      <c r="D203" s="32" t="n"/>
      <c r="E203" s="32" t="n"/>
      <c r="F203" s="32" t="n"/>
      <c r="G203" s="32" t="n"/>
      <c r="H203" s="32" t="n"/>
      <c r="I203" s="32" t="n"/>
      <c r="J203" s="32" t="n"/>
      <c r="K203" s="33">
        <f>IF($C203="","",IF($I203="Closed","Green",IF(OR($E203="Critical",$E203="High"),"Red",IF(AND($H203&lt;&gt;"",$H203&lt;TODAY()),"Red",IF($E203="Medium","Amber","Green")))))</f>
        <v/>
      </c>
    </row>
    <row r="204" ht="30" customHeight="1">
      <c r="A204" s="12">
        <f>IF($C204="","","I-"&amp;TEXT(ROW()-4,"000"))</f>
        <v/>
      </c>
      <c r="B204" s="34" t="n"/>
      <c r="C204" s="34" t="n"/>
      <c r="D204" s="34" t="n"/>
      <c r="E204" s="34" t="n"/>
      <c r="F204" s="34" t="n"/>
      <c r="G204" s="34" t="n"/>
      <c r="H204" s="34" t="n"/>
      <c r="I204" s="34" t="n"/>
      <c r="J204" s="34" t="n"/>
      <c r="K204" s="35">
        <f>IF($C204="","",IF($I204="Closed","Green",IF(OR($E204="Critical",$E204="High"),"Red",IF(AND($H204&lt;&gt;"",$H204&lt;TODAY()),"Red",IF($E204="Medium","Amber","Green")))))</f>
        <v/>
      </c>
    </row>
  </sheetData>
  <sheetProtection selectLockedCells="0" selectUnlockedCells="0" sheet="1" objects="0" insertRows="0" insertHyperlinks="1" autoFilter="0" scenarios="0" formatColumns="0" deleteColumns="1" insertColumns="1" pivotTables="1" deleteRows="1" formatCells="0" formatRows="0" sort="0"/>
  <conditionalFormatting sqref="K5:K204">
    <cfRule type="expression" priority="1" dxfId="4" stopIfTrue="0">
      <formula>$K5="Red"</formula>
    </cfRule>
    <cfRule type="expression" priority="2" dxfId="5" stopIfTrue="0">
      <formula>$K5="Amber"</formula>
    </cfRule>
    <cfRule type="expression" priority="3" dxfId="6" stopIfTrue="0">
      <formula>$K5="Green"</formula>
    </cfRule>
  </conditionalFormatting>
  <conditionalFormatting sqref="G5:G204">
    <cfRule type="expression" priority="4" dxfId="7" stopIfTrue="0">
      <formula>AND($C5&lt;&gt;"",$G5="")</formula>
    </cfRule>
  </conditionalFormatting>
  <conditionalFormatting sqref="H5:H204">
    <cfRule type="expression" priority="5" dxfId="4" stopIfTrue="0">
      <formula>AND($C5&lt;&gt;"",$H5&lt;&gt;"",$H5&lt;TODAY(),$I5&lt;&gt;"Closed")</formula>
    </cfRule>
  </conditionalFormatting>
  <dataValidations count="3">
    <dataValidation sqref="E5:E204" showDropDown="0" showInputMessage="0" showErrorMessage="1" allowBlank="1" errorTitle="Not on the list" error="How badly does this need resolving?" promptTitle="Priority" prompt="How badly does this need resolving?" type="list">
      <formula1>"Critical,High,Medium,Low"</formula1>
    </dataValidation>
    <dataValidation sqref="I5:I204" showDropDown="0" showInputMessage="0" showErrorMessage="1" allowBlank="1" errorTitle="Not on the list" error="Open, In progress or Closed." promptTitle="Status" prompt="Open, In progress or Closed." type="list">
      <formula1>"Open,In progress,Closed"</formula1>
    </dataValidation>
    <dataValidation sqref="J5:J204" showDropDown="0" showInputMessage="0" showErrorMessage="1" allowBlank="1" errorTitle="Not on the list" error="Would this affect whether people take the change on?" promptTitle="Business adoption" prompt="Would this affect whether people take the change on?" type="list">
      <formula1>"Yes,No"</formula1>
    </dataValidation>
  </dataValidations>
  <hyperlinks>
    <hyperlink xmlns:r="http://schemas.openxmlformats.org/officeDocument/2006/relationships" ref="A3" r:id="rId1"/>
  </hyperlinks>
  <pageMargins left="0.75" right="0.75" top="1" bottom="1" header="0.5" footer="0.5"/>
  <pageSetup orientation="landscape" paperSize="9" fitToHeight="0" fitToWidth="1"/>
  <headerFooter>
    <oddHeader/>
    <oddFooter>&amp;L&amp;8 &amp;K303539Change Specialists&amp;C&amp;8 &amp;K303539v1.0  ·  August 2026&amp;R&amp;8 &amp;K303539Page &amp;P of &amp;N</oddFooter>
    <evenHeader/>
    <evenFooter/>
    <firstHeader/>
    <firstFooter/>
  </headerFooter>
</worksheet>
</file>

<file path=xl/worksheets/sheet6.xml><?xml version="1.0" encoding="utf-8"?>
<worksheet xmlns="http://schemas.openxmlformats.org/spreadsheetml/2006/main">
  <sheetPr>
    <tabColor rgb="009CCB3B"/>
    <outlinePr summaryBelow="1" summaryRight="1"/>
    <pageSetUpPr fitToPage="1"/>
  </sheetPr>
  <dimension ref="A1:H204"/>
  <sheetViews>
    <sheetView workbookViewId="0">
      <pane ySplit="4" topLeftCell="A5" activePane="bottomLeft" state="frozen"/>
      <selection pane="bottomLeft" activeCell="A1" sqref="A1"/>
    </sheetView>
  </sheetViews>
  <sheetFormatPr baseColWidth="8" defaultRowHeight="15"/>
  <cols>
    <col width="9" customWidth="1" min="1" max="1"/>
    <col width="12" customWidth="1" min="2" max="2"/>
    <col width="42" customWidth="1" min="3" max="3"/>
    <col width="46" customWidth="1" min="4" max="4"/>
    <col width="12" customWidth="1" min="5" max="5"/>
    <col width="18" customWidth="1" min="6" max="6"/>
    <col width="16" customWidth="1" min="7" max="7"/>
    <col width="9" customWidth="1" min="8" max="8"/>
  </cols>
  <sheetData>
    <row r="1">
      <c r="A1" s="29" t="inlineStr">
        <is>
          <t>RAID Log — Dependencies</t>
        </is>
      </c>
      <c r="B1" s="1" t="n"/>
      <c r="C1" s="1" t="n"/>
      <c r="D1" s="1" t="n"/>
      <c r="E1" s="1" t="n"/>
      <c r="F1" s="1" t="n"/>
      <c r="G1" s="1" t="n"/>
      <c r="H1" s="1" t="n"/>
    </row>
    <row r="2">
      <c r="A2" s="30" t="inlineStr">
        <is>
          <t>Something outside your control that you need.</t>
        </is>
      </c>
      <c r="B2" s="1" t="n"/>
      <c r="C2" s="1" t="n"/>
      <c r="D2" s="1" t="n"/>
      <c r="E2" s="1" t="n"/>
      <c r="F2" s="1" t="n"/>
      <c r="G2" s="1" t="n"/>
      <c r="H2" s="1" t="n"/>
    </row>
    <row r="3">
      <c r="A3" s="20" t="inlineStr">
        <is>
          <t>&lt; How to use</t>
        </is>
      </c>
      <c r="B3" s="1" t="n"/>
      <c r="C3" s="1" t="n"/>
      <c r="D3" s="1" t="n"/>
      <c r="E3" s="1" t="n"/>
      <c r="F3" s="1" t="n"/>
      <c r="G3" s="1" t="n"/>
      <c r="H3" s="1" t="n"/>
    </row>
    <row r="4" ht="42" customHeight="1">
      <c r="A4" s="31" t="inlineStr">
        <is>
          <t>ID</t>
        </is>
      </c>
      <c r="B4" s="31" t="inlineStr">
        <is>
          <t>Date raised</t>
        </is>
      </c>
      <c r="C4" s="31" t="inlineStr">
        <is>
          <t>Description</t>
        </is>
      </c>
      <c r="D4" s="31" t="inlineStr">
        <is>
          <t>Impact on the programme if it is not met</t>
        </is>
      </c>
      <c r="E4" s="31" t="inlineStr">
        <is>
          <t>Due date</t>
        </is>
      </c>
      <c r="F4" s="31" t="inlineStr">
        <is>
          <t>Owner</t>
        </is>
      </c>
      <c r="G4" s="31" t="inlineStr">
        <is>
          <t>Status</t>
        </is>
      </c>
      <c r="H4" s="31" t="inlineStr">
        <is>
          <t>RAG</t>
        </is>
      </c>
    </row>
    <row r="5" ht="30" customHeight="1">
      <c r="A5" s="10">
        <f>IF($C5="","","D-"&amp;TEXT(ROW()-4,"000"))</f>
        <v/>
      </c>
      <c r="B5" s="32" t="n"/>
      <c r="C5" s="32" t="n"/>
      <c r="D5" s="32" t="n"/>
      <c r="E5" s="32" t="n"/>
      <c r="F5" s="32" t="n"/>
      <c r="G5" s="32" t="n"/>
      <c r="H5" s="33">
        <f>IF($C5="","",IF($G5="Met","Green",IF($G5="At risk","Red",IF($E5="","Amber",IF($E5&lt;TODAY(),"Red",IF($E5-TODAY()&lt;=14,"Amber","Green"))))))</f>
        <v/>
      </c>
    </row>
    <row r="6" ht="30" customHeight="1">
      <c r="A6" s="12">
        <f>IF($C6="","","D-"&amp;TEXT(ROW()-4,"000"))</f>
        <v/>
      </c>
      <c r="B6" s="34" t="n"/>
      <c r="C6" s="34" t="n"/>
      <c r="D6" s="34" t="n"/>
      <c r="E6" s="34" t="n"/>
      <c r="F6" s="34" t="n"/>
      <c r="G6" s="34" t="n"/>
      <c r="H6" s="35">
        <f>IF($C6="","",IF($G6="Met","Green",IF($G6="At risk","Red",IF($E6="","Amber",IF($E6&lt;TODAY(),"Red",IF($E6-TODAY()&lt;=14,"Amber","Green"))))))</f>
        <v/>
      </c>
    </row>
    <row r="7" ht="30" customHeight="1">
      <c r="A7" s="10">
        <f>IF($C7="","","D-"&amp;TEXT(ROW()-4,"000"))</f>
        <v/>
      </c>
      <c r="B7" s="32" t="n"/>
      <c r="C7" s="32" t="n"/>
      <c r="D7" s="32" t="n"/>
      <c r="E7" s="32" t="n"/>
      <c r="F7" s="32" t="n"/>
      <c r="G7" s="32" t="n"/>
      <c r="H7" s="33">
        <f>IF($C7="","",IF($G7="Met","Green",IF($G7="At risk","Red",IF($E7="","Amber",IF($E7&lt;TODAY(),"Red",IF($E7-TODAY()&lt;=14,"Amber","Green"))))))</f>
        <v/>
      </c>
    </row>
    <row r="8" ht="30" customHeight="1">
      <c r="A8" s="12">
        <f>IF($C8="","","D-"&amp;TEXT(ROW()-4,"000"))</f>
        <v/>
      </c>
      <c r="B8" s="34" t="n"/>
      <c r="C8" s="34" t="n"/>
      <c r="D8" s="34" t="n"/>
      <c r="E8" s="34" t="n"/>
      <c r="F8" s="34" t="n"/>
      <c r="G8" s="34" t="n"/>
      <c r="H8" s="35">
        <f>IF($C8="","",IF($G8="Met","Green",IF($G8="At risk","Red",IF($E8="","Amber",IF($E8&lt;TODAY(),"Red",IF($E8-TODAY()&lt;=14,"Amber","Green"))))))</f>
        <v/>
      </c>
    </row>
    <row r="9" ht="30" customHeight="1">
      <c r="A9" s="10">
        <f>IF($C9="","","D-"&amp;TEXT(ROW()-4,"000"))</f>
        <v/>
      </c>
      <c r="B9" s="32" t="n"/>
      <c r="C9" s="32" t="n"/>
      <c r="D9" s="32" t="n"/>
      <c r="E9" s="32" t="n"/>
      <c r="F9" s="32" t="n"/>
      <c r="G9" s="32" t="n"/>
      <c r="H9" s="33">
        <f>IF($C9="","",IF($G9="Met","Green",IF($G9="At risk","Red",IF($E9="","Amber",IF($E9&lt;TODAY(),"Red",IF($E9-TODAY()&lt;=14,"Amber","Green"))))))</f>
        <v/>
      </c>
    </row>
    <row r="10" ht="30" customHeight="1">
      <c r="A10" s="12">
        <f>IF($C10="","","D-"&amp;TEXT(ROW()-4,"000"))</f>
        <v/>
      </c>
      <c r="B10" s="34" t="n"/>
      <c r="C10" s="34" t="n"/>
      <c r="D10" s="34" t="n"/>
      <c r="E10" s="34" t="n"/>
      <c r="F10" s="34" t="n"/>
      <c r="G10" s="34" t="n"/>
      <c r="H10" s="35">
        <f>IF($C10="","",IF($G10="Met","Green",IF($G10="At risk","Red",IF($E10="","Amber",IF($E10&lt;TODAY(),"Red",IF($E10-TODAY()&lt;=14,"Amber","Green"))))))</f>
        <v/>
      </c>
    </row>
    <row r="11" ht="30" customHeight="1">
      <c r="A11" s="10">
        <f>IF($C11="","","D-"&amp;TEXT(ROW()-4,"000"))</f>
        <v/>
      </c>
      <c r="B11" s="32" t="n"/>
      <c r="C11" s="32" t="n"/>
      <c r="D11" s="32" t="n"/>
      <c r="E11" s="32" t="n"/>
      <c r="F11" s="32" t="n"/>
      <c r="G11" s="32" t="n"/>
      <c r="H11" s="33">
        <f>IF($C11="","",IF($G11="Met","Green",IF($G11="At risk","Red",IF($E11="","Amber",IF($E11&lt;TODAY(),"Red",IF($E11-TODAY()&lt;=14,"Amber","Green"))))))</f>
        <v/>
      </c>
    </row>
    <row r="12" ht="30" customHeight="1">
      <c r="A12" s="12">
        <f>IF($C12="","","D-"&amp;TEXT(ROW()-4,"000"))</f>
        <v/>
      </c>
      <c r="B12" s="34" t="n"/>
      <c r="C12" s="34" t="n"/>
      <c r="D12" s="34" t="n"/>
      <c r="E12" s="34" t="n"/>
      <c r="F12" s="34" t="n"/>
      <c r="G12" s="34" t="n"/>
      <c r="H12" s="35">
        <f>IF($C12="","",IF($G12="Met","Green",IF($G12="At risk","Red",IF($E12="","Amber",IF($E12&lt;TODAY(),"Red",IF($E12-TODAY()&lt;=14,"Amber","Green"))))))</f>
        <v/>
      </c>
    </row>
    <row r="13" ht="30" customHeight="1">
      <c r="A13" s="10">
        <f>IF($C13="","","D-"&amp;TEXT(ROW()-4,"000"))</f>
        <v/>
      </c>
      <c r="B13" s="32" t="n"/>
      <c r="C13" s="32" t="n"/>
      <c r="D13" s="32" t="n"/>
      <c r="E13" s="32" t="n"/>
      <c r="F13" s="32" t="n"/>
      <c r="G13" s="32" t="n"/>
      <c r="H13" s="33">
        <f>IF($C13="","",IF($G13="Met","Green",IF($G13="At risk","Red",IF($E13="","Amber",IF($E13&lt;TODAY(),"Red",IF($E13-TODAY()&lt;=14,"Amber","Green"))))))</f>
        <v/>
      </c>
    </row>
    <row r="14" ht="30" customHeight="1">
      <c r="A14" s="12">
        <f>IF($C14="","","D-"&amp;TEXT(ROW()-4,"000"))</f>
        <v/>
      </c>
      <c r="B14" s="34" t="n"/>
      <c r="C14" s="34" t="n"/>
      <c r="D14" s="34" t="n"/>
      <c r="E14" s="34" t="n"/>
      <c r="F14" s="34" t="n"/>
      <c r="G14" s="34" t="n"/>
      <c r="H14" s="35">
        <f>IF($C14="","",IF($G14="Met","Green",IF($G14="At risk","Red",IF($E14="","Amber",IF($E14&lt;TODAY(),"Red",IF($E14-TODAY()&lt;=14,"Amber","Green"))))))</f>
        <v/>
      </c>
    </row>
    <row r="15" ht="30" customHeight="1">
      <c r="A15" s="10">
        <f>IF($C15="","","D-"&amp;TEXT(ROW()-4,"000"))</f>
        <v/>
      </c>
      <c r="B15" s="32" t="n"/>
      <c r="C15" s="32" t="n"/>
      <c r="D15" s="32" t="n"/>
      <c r="E15" s="32" t="n"/>
      <c r="F15" s="32" t="n"/>
      <c r="G15" s="32" t="n"/>
      <c r="H15" s="33">
        <f>IF($C15="","",IF($G15="Met","Green",IF($G15="At risk","Red",IF($E15="","Amber",IF($E15&lt;TODAY(),"Red",IF($E15-TODAY()&lt;=14,"Amber","Green"))))))</f>
        <v/>
      </c>
    </row>
    <row r="16" ht="30" customHeight="1">
      <c r="A16" s="12">
        <f>IF($C16="","","D-"&amp;TEXT(ROW()-4,"000"))</f>
        <v/>
      </c>
      <c r="B16" s="34" t="n"/>
      <c r="C16" s="34" t="n"/>
      <c r="D16" s="34" t="n"/>
      <c r="E16" s="34" t="n"/>
      <c r="F16" s="34" t="n"/>
      <c r="G16" s="34" t="n"/>
      <c r="H16" s="35">
        <f>IF($C16="","",IF($G16="Met","Green",IF($G16="At risk","Red",IF($E16="","Amber",IF($E16&lt;TODAY(),"Red",IF($E16-TODAY()&lt;=14,"Amber","Green"))))))</f>
        <v/>
      </c>
    </row>
    <row r="17" ht="30" customHeight="1">
      <c r="A17" s="10">
        <f>IF($C17="","","D-"&amp;TEXT(ROW()-4,"000"))</f>
        <v/>
      </c>
      <c r="B17" s="32" t="n"/>
      <c r="C17" s="32" t="n"/>
      <c r="D17" s="32" t="n"/>
      <c r="E17" s="32" t="n"/>
      <c r="F17" s="32" t="n"/>
      <c r="G17" s="32" t="n"/>
      <c r="H17" s="33">
        <f>IF($C17="","",IF($G17="Met","Green",IF($G17="At risk","Red",IF($E17="","Amber",IF($E17&lt;TODAY(),"Red",IF($E17-TODAY()&lt;=14,"Amber","Green"))))))</f>
        <v/>
      </c>
    </row>
    <row r="18" ht="30" customHeight="1">
      <c r="A18" s="12">
        <f>IF($C18="","","D-"&amp;TEXT(ROW()-4,"000"))</f>
        <v/>
      </c>
      <c r="B18" s="34" t="n"/>
      <c r="C18" s="34" t="n"/>
      <c r="D18" s="34" t="n"/>
      <c r="E18" s="34" t="n"/>
      <c r="F18" s="34" t="n"/>
      <c r="G18" s="34" t="n"/>
      <c r="H18" s="35">
        <f>IF($C18="","",IF($G18="Met","Green",IF($G18="At risk","Red",IF($E18="","Amber",IF($E18&lt;TODAY(),"Red",IF($E18-TODAY()&lt;=14,"Amber","Green"))))))</f>
        <v/>
      </c>
    </row>
    <row r="19" ht="30" customHeight="1">
      <c r="A19" s="10">
        <f>IF($C19="","","D-"&amp;TEXT(ROW()-4,"000"))</f>
        <v/>
      </c>
      <c r="B19" s="32" t="n"/>
      <c r="C19" s="32" t="n"/>
      <c r="D19" s="32" t="n"/>
      <c r="E19" s="32" t="n"/>
      <c r="F19" s="32" t="n"/>
      <c r="G19" s="32" t="n"/>
      <c r="H19" s="33">
        <f>IF($C19="","",IF($G19="Met","Green",IF($G19="At risk","Red",IF($E19="","Amber",IF($E19&lt;TODAY(),"Red",IF($E19-TODAY()&lt;=14,"Amber","Green"))))))</f>
        <v/>
      </c>
    </row>
    <row r="20" ht="30" customHeight="1">
      <c r="A20" s="12">
        <f>IF($C20="","","D-"&amp;TEXT(ROW()-4,"000"))</f>
        <v/>
      </c>
      <c r="B20" s="34" t="n"/>
      <c r="C20" s="34" t="n"/>
      <c r="D20" s="34" t="n"/>
      <c r="E20" s="34" t="n"/>
      <c r="F20" s="34" t="n"/>
      <c r="G20" s="34" t="n"/>
      <c r="H20" s="35">
        <f>IF($C20="","",IF($G20="Met","Green",IF($G20="At risk","Red",IF($E20="","Amber",IF($E20&lt;TODAY(),"Red",IF($E20-TODAY()&lt;=14,"Amber","Green"))))))</f>
        <v/>
      </c>
    </row>
    <row r="21" ht="30" customHeight="1">
      <c r="A21" s="10">
        <f>IF($C21="","","D-"&amp;TEXT(ROW()-4,"000"))</f>
        <v/>
      </c>
      <c r="B21" s="32" t="n"/>
      <c r="C21" s="32" t="n"/>
      <c r="D21" s="32" t="n"/>
      <c r="E21" s="32" t="n"/>
      <c r="F21" s="32" t="n"/>
      <c r="G21" s="32" t="n"/>
      <c r="H21" s="33">
        <f>IF($C21="","",IF($G21="Met","Green",IF($G21="At risk","Red",IF($E21="","Amber",IF($E21&lt;TODAY(),"Red",IF($E21-TODAY()&lt;=14,"Amber","Green"))))))</f>
        <v/>
      </c>
    </row>
    <row r="22" ht="30" customHeight="1">
      <c r="A22" s="12">
        <f>IF($C22="","","D-"&amp;TEXT(ROW()-4,"000"))</f>
        <v/>
      </c>
      <c r="B22" s="34" t="n"/>
      <c r="C22" s="34" t="n"/>
      <c r="D22" s="34" t="n"/>
      <c r="E22" s="34" t="n"/>
      <c r="F22" s="34" t="n"/>
      <c r="G22" s="34" t="n"/>
      <c r="H22" s="35">
        <f>IF($C22="","",IF($G22="Met","Green",IF($G22="At risk","Red",IF($E22="","Amber",IF($E22&lt;TODAY(),"Red",IF($E22-TODAY()&lt;=14,"Amber","Green"))))))</f>
        <v/>
      </c>
    </row>
    <row r="23" ht="30" customHeight="1">
      <c r="A23" s="10">
        <f>IF($C23="","","D-"&amp;TEXT(ROW()-4,"000"))</f>
        <v/>
      </c>
      <c r="B23" s="32" t="n"/>
      <c r="C23" s="32" t="n"/>
      <c r="D23" s="32" t="n"/>
      <c r="E23" s="32" t="n"/>
      <c r="F23" s="32" t="n"/>
      <c r="G23" s="32" t="n"/>
      <c r="H23" s="33">
        <f>IF($C23="","",IF($G23="Met","Green",IF($G23="At risk","Red",IF($E23="","Amber",IF($E23&lt;TODAY(),"Red",IF($E23-TODAY()&lt;=14,"Amber","Green"))))))</f>
        <v/>
      </c>
    </row>
    <row r="24" ht="30" customHeight="1">
      <c r="A24" s="12">
        <f>IF($C24="","","D-"&amp;TEXT(ROW()-4,"000"))</f>
        <v/>
      </c>
      <c r="B24" s="34" t="n"/>
      <c r="C24" s="34" t="n"/>
      <c r="D24" s="34" t="n"/>
      <c r="E24" s="34" t="n"/>
      <c r="F24" s="34" t="n"/>
      <c r="G24" s="34" t="n"/>
      <c r="H24" s="35">
        <f>IF($C24="","",IF($G24="Met","Green",IF($G24="At risk","Red",IF($E24="","Amber",IF($E24&lt;TODAY(),"Red",IF($E24-TODAY()&lt;=14,"Amber","Green"))))))</f>
        <v/>
      </c>
    </row>
    <row r="25" ht="30" customHeight="1">
      <c r="A25" s="10">
        <f>IF($C25="","","D-"&amp;TEXT(ROW()-4,"000"))</f>
        <v/>
      </c>
      <c r="B25" s="32" t="n"/>
      <c r="C25" s="32" t="n"/>
      <c r="D25" s="32" t="n"/>
      <c r="E25" s="32" t="n"/>
      <c r="F25" s="32" t="n"/>
      <c r="G25" s="32" t="n"/>
      <c r="H25" s="33">
        <f>IF($C25="","",IF($G25="Met","Green",IF($G25="At risk","Red",IF($E25="","Amber",IF($E25&lt;TODAY(),"Red",IF($E25-TODAY()&lt;=14,"Amber","Green"))))))</f>
        <v/>
      </c>
    </row>
    <row r="26" ht="30" customHeight="1">
      <c r="A26" s="12">
        <f>IF($C26="","","D-"&amp;TEXT(ROW()-4,"000"))</f>
        <v/>
      </c>
      <c r="B26" s="34" t="n"/>
      <c r="C26" s="34" t="n"/>
      <c r="D26" s="34" t="n"/>
      <c r="E26" s="34" t="n"/>
      <c r="F26" s="34" t="n"/>
      <c r="G26" s="34" t="n"/>
      <c r="H26" s="35">
        <f>IF($C26="","",IF($G26="Met","Green",IF($G26="At risk","Red",IF($E26="","Amber",IF($E26&lt;TODAY(),"Red",IF($E26-TODAY()&lt;=14,"Amber","Green"))))))</f>
        <v/>
      </c>
    </row>
    <row r="27" ht="30" customHeight="1">
      <c r="A27" s="10">
        <f>IF($C27="","","D-"&amp;TEXT(ROW()-4,"000"))</f>
        <v/>
      </c>
      <c r="B27" s="32" t="n"/>
      <c r="C27" s="32" t="n"/>
      <c r="D27" s="32" t="n"/>
      <c r="E27" s="32" t="n"/>
      <c r="F27" s="32" t="n"/>
      <c r="G27" s="32" t="n"/>
      <c r="H27" s="33">
        <f>IF($C27="","",IF($G27="Met","Green",IF($G27="At risk","Red",IF($E27="","Amber",IF($E27&lt;TODAY(),"Red",IF($E27-TODAY()&lt;=14,"Amber","Green"))))))</f>
        <v/>
      </c>
    </row>
    <row r="28" ht="30" customHeight="1">
      <c r="A28" s="12">
        <f>IF($C28="","","D-"&amp;TEXT(ROW()-4,"000"))</f>
        <v/>
      </c>
      <c r="B28" s="34" t="n"/>
      <c r="C28" s="34" t="n"/>
      <c r="D28" s="34" t="n"/>
      <c r="E28" s="34" t="n"/>
      <c r="F28" s="34" t="n"/>
      <c r="G28" s="34" t="n"/>
      <c r="H28" s="35">
        <f>IF($C28="","",IF($G28="Met","Green",IF($G28="At risk","Red",IF($E28="","Amber",IF($E28&lt;TODAY(),"Red",IF($E28-TODAY()&lt;=14,"Amber","Green"))))))</f>
        <v/>
      </c>
    </row>
    <row r="29" ht="30" customHeight="1">
      <c r="A29" s="10">
        <f>IF($C29="","","D-"&amp;TEXT(ROW()-4,"000"))</f>
        <v/>
      </c>
      <c r="B29" s="32" t="n"/>
      <c r="C29" s="32" t="n"/>
      <c r="D29" s="32" t="n"/>
      <c r="E29" s="32" t="n"/>
      <c r="F29" s="32" t="n"/>
      <c r="G29" s="32" t="n"/>
      <c r="H29" s="33">
        <f>IF($C29="","",IF($G29="Met","Green",IF($G29="At risk","Red",IF($E29="","Amber",IF($E29&lt;TODAY(),"Red",IF($E29-TODAY()&lt;=14,"Amber","Green"))))))</f>
        <v/>
      </c>
    </row>
    <row r="30" ht="30" customHeight="1">
      <c r="A30" s="12">
        <f>IF($C30="","","D-"&amp;TEXT(ROW()-4,"000"))</f>
        <v/>
      </c>
      <c r="B30" s="34" t="n"/>
      <c r="C30" s="34" t="n"/>
      <c r="D30" s="34" t="n"/>
      <c r="E30" s="34" t="n"/>
      <c r="F30" s="34" t="n"/>
      <c r="G30" s="34" t="n"/>
      <c r="H30" s="35">
        <f>IF($C30="","",IF($G30="Met","Green",IF($G30="At risk","Red",IF($E30="","Amber",IF($E30&lt;TODAY(),"Red",IF($E30-TODAY()&lt;=14,"Amber","Green"))))))</f>
        <v/>
      </c>
    </row>
    <row r="31" ht="30" customHeight="1">
      <c r="A31" s="10">
        <f>IF($C31="","","D-"&amp;TEXT(ROW()-4,"000"))</f>
        <v/>
      </c>
      <c r="B31" s="32" t="n"/>
      <c r="C31" s="32" t="n"/>
      <c r="D31" s="32" t="n"/>
      <c r="E31" s="32" t="n"/>
      <c r="F31" s="32" t="n"/>
      <c r="G31" s="32" t="n"/>
      <c r="H31" s="33">
        <f>IF($C31="","",IF($G31="Met","Green",IF($G31="At risk","Red",IF($E31="","Amber",IF($E31&lt;TODAY(),"Red",IF($E31-TODAY()&lt;=14,"Amber","Green"))))))</f>
        <v/>
      </c>
    </row>
    <row r="32" ht="30" customHeight="1">
      <c r="A32" s="12">
        <f>IF($C32="","","D-"&amp;TEXT(ROW()-4,"000"))</f>
        <v/>
      </c>
      <c r="B32" s="34" t="n"/>
      <c r="C32" s="34" t="n"/>
      <c r="D32" s="34" t="n"/>
      <c r="E32" s="34" t="n"/>
      <c r="F32" s="34" t="n"/>
      <c r="G32" s="34" t="n"/>
      <c r="H32" s="35">
        <f>IF($C32="","",IF($G32="Met","Green",IF($G32="At risk","Red",IF($E32="","Amber",IF($E32&lt;TODAY(),"Red",IF($E32-TODAY()&lt;=14,"Amber","Green"))))))</f>
        <v/>
      </c>
    </row>
    <row r="33" ht="30" customHeight="1">
      <c r="A33" s="10">
        <f>IF($C33="","","D-"&amp;TEXT(ROW()-4,"000"))</f>
        <v/>
      </c>
      <c r="B33" s="32" t="n"/>
      <c r="C33" s="32" t="n"/>
      <c r="D33" s="32" t="n"/>
      <c r="E33" s="32" t="n"/>
      <c r="F33" s="32" t="n"/>
      <c r="G33" s="32" t="n"/>
      <c r="H33" s="33">
        <f>IF($C33="","",IF($G33="Met","Green",IF($G33="At risk","Red",IF($E33="","Amber",IF($E33&lt;TODAY(),"Red",IF($E33-TODAY()&lt;=14,"Amber","Green"))))))</f>
        <v/>
      </c>
    </row>
    <row r="34" ht="30" customHeight="1">
      <c r="A34" s="12">
        <f>IF($C34="","","D-"&amp;TEXT(ROW()-4,"000"))</f>
        <v/>
      </c>
      <c r="B34" s="34" t="n"/>
      <c r="C34" s="34" t="n"/>
      <c r="D34" s="34" t="n"/>
      <c r="E34" s="34" t="n"/>
      <c r="F34" s="34" t="n"/>
      <c r="G34" s="34" t="n"/>
      <c r="H34" s="35">
        <f>IF($C34="","",IF($G34="Met","Green",IF($G34="At risk","Red",IF($E34="","Amber",IF($E34&lt;TODAY(),"Red",IF($E34-TODAY()&lt;=14,"Amber","Green"))))))</f>
        <v/>
      </c>
    </row>
    <row r="35" ht="30" customHeight="1">
      <c r="A35" s="10">
        <f>IF($C35="","","D-"&amp;TEXT(ROW()-4,"000"))</f>
        <v/>
      </c>
      <c r="B35" s="32" t="n"/>
      <c r="C35" s="32" t="n"/>
      <c r="D35" s="32" t="n"/>
      <c r="E35" s="32" t="n"/>
      <c r="F35" s="32" t="n"/>
      <c r="G35" s="32" t="n"/>
      <c r="H35" s="33">
        <f>IF($C35="","",IF($G35="Met","Green",IF($G35="At risk","Red",IF($E35="","Amber",IF($E35&lt;TODAY(),"Red",IF($E35-TODAY()&lt;=14,"Amber","Green"))))))</f>
        <v/>
      </c>
    </row>
    <row r="36" ht="30" customHeight="1">
      <c r="A36" s="12">
        <f>IF($C36="","","D-"&amp;TEXT(ROW()-4,"000"))</f>
        <v/>
      </c>
      <c r="B36" s="34" t="n"/>
      <c r="C36" s="34" t="n"/>
      <c r="D36" s="34" t="n"/>
      <c r="E36" s="34" t="n"/>
      <c r="F36" s="34" t="n"/>
      <c r="G36" s="34" t="n"/>
      <c r="H36" s="35">
        <f>IF($C36="","",IF($G36="Met","Green",IF($G36="At risk","Red",IF($E36="","Amber",IF($E36&lt;TODAY(),"Red",IF($E36-TODAY()&lt;=14,"Amber","Green"))))))</f>
        <v/>
      </c>
    </row>
    <row r="37" ht="30" customHeight="1">
      <c r="A37" s="10">
        <f>IF($C37="","","D-"&amp;TEXT(ROW()-4,"000"))</f>
        <v/>
      </c>
      <c r="B37" s="32" t="n"/>
      <c r="C37" s="32" t="n"/>
      <c r="D37" s="32" t="n"/>
      <c r="E37" s="32" t="n"/>
      <c r="F37" s="32" t="n"/>
      <c r="G37" s="32" t="n"/>
      <c r="H37" s="33">
        <f>IF($C37="","",IF($G37="Met","Green",IF($G37="At risk","Red",IF($E37="","Amber",IF($E37&lt;TODAY(),"Red",IF($E37-TODAY()&lt;=14,"Amber","Green"))))))</f>
        <v/>
      </c>
    </row>
    <row r="38" ht="30" customHeight="1">
      <c r="A38" s="12">
        <f>IF($C38="","","D-"&amp;TEXT(ROW()-4,"000"))</f>
        <v/>
      </c>
      <c r="B38" s="34" t="n"/>
      <c r="C38" s="34" t="n"/>
      <c r="D38" s="34" t="n"/>
      <c r="E38" s="34" t="n"/>
      <c r="F38" s="34" t="n"/>
      <c r="G38" s="34" t="n"/>
      <c r="H38" s="35">
        <f>IF($C38="","",IF($G38="Met","Green",IF($G38="At risk","Red",IF($E38="","Amber",IF($E38&lt;TODAY(),"Red",IF($E38-TODAY()&lt;=14,"Amber","Green"))))))</f>
        <v/>
      </c>
    </row>
    <row r="39" ht="30" customHeight="1">
      <c r="A39" s="10">
        <f>IF($C39="","","D-"&amp;TEXT(ROW()-4,"000"))</f>
        <v/>
      </c>
      <c r="B39" s="32" t="n"/>
      <c r="C39" s="32" t="n"/>
      <c r="D39" s="32" t="n"/>
      <c r="E39" s="32" t="n"/>
      <c r="F39" s="32" t="n"/>
      <c r="G39" s="32" t="n"/>
      <c r="H39" s="33">
        <f>IF($C39="","",IF($G39="Met","Green",IF($G39="At risk","Red",IF($E39="","Amber",IF($E39&lt;TODAY(),"Red",IF($E39-TODAY()&lt;=14,"Amber","Green"))))))</f>
        <v/>
      </c>
    </row>
    <row r="40" ht="30" customHeight="1">
      <c r="A40" s="12">
        <f>IF($C40="","","D-"&amp;TEXT(ROW()-4,"000"))</f>
        <v/>
      </c>
      <c r="B40" s="34" t="n"/>
      <c r="C40" s="34" t="n"/>
      <c r="D40" s="34" t="n"/>
      <c r="E40" s="34" t="n"/>
      <c r="F40" s="34" t="n"/>
      <c r="G40" s="34" t="n"/>
      <c r="H40" s="35">
        <f>IF($C40="","",IF($G40="Met","Green",IF($G40="At risk","Red",IF($E40="","Amber",IF($E40&lt;TODAY(),"Red",IF($E40-TODAY()&lt;=14,"Amber","Green"))))))</f>
        <v/>
      </c>
    </row>
    <row r="41" ht="30" customHeight="1">
      <c r="A41" s="10">
        <f>IF($C41="","","D-"&amp;TEXT(ROW()-4,"000"))</f>
        <v/>
      </c>
      <c r="B41" s="32" t="n"/>
      <c r="C41" s="32" t="n"/>
      <c r="D41" s="32" t="n"/>
      <c r="E41" s="32" t="n"/>
      <c r="F41" s="32" t="n"/>
      <c r="G41" s="32" t="n"/>
      <c r="H41" s="33">
        <f>IF($C41="","",IF($G41="Met","Green",IF($G41="At risk","Red",IF($E41="","Amber",IF($E41&lt;TODAY(),"Red",IF($E41-TODAY()&lt;=14,"Amber","Green"))))))</f>
        <v/>
      </c>
    </row>
    <row r="42" ht="30" customHeight="1">
      <c r="A42" s="12">
        <f>IF($C42="","","D-"&amp;TEXT(ROW()-4,"000"))</f>
        <v/>
      </c>
      <c r="B42" s="34" t="n"/>
      <c r="C42" s="34" t="n"/>
      <c r="D42" s="34" t="n"/>
      <c r="E42" s="34" t="n"/>
      <c r="F42" s="34" t="n"/>
      <c r="G42" s="34" t="n"/>
      <c r="H42" s="35">
        <f>IF($C42="","",IF($G42="Met","Green",IF($G42="At risk","Red",IF($E42="","Amber",IF($E42&lt;TODAY(),"Red",IF($E42-TODAY()&lt;=14,"Amber","Green"))))))</f>
        <v/>
      </c>
    </row>
    <row r="43" ht="30" customHeight="1">
      <c r="A43" s="10">
        <f>IF($C43="","","D-"&amp;TEXT(ROW()-4,"000"))</f>
        <v/>
      </c>
      <c r="B43" s="32" t="n"/>
      <c r="C43" s="32" t="n"/>
      <c r="D43" s="32" t="n"/>
      <c r="E43" s="32" t="n"/>
      <c r="F43" s="32" t="n"/>
      <c r="G43" s="32" t="n"/>
      <c r="H43" s="33">
        <f>IF($C43="","",IF($G43="Met","Green",IF($G43="At risk","Red",IF($E43="","Amber",IF($E43&lt;TODAY(),"Red",IF($E43-TODAY()&lt;=14,"Amber","Green"))))))</f>
        <v/>
      </c>
    </row>
    <row r="44" ht="30" customHeight="1">
      <c r="A44" s="12">
        <f>IF($C44="","","D-"&amp;TEXT(ROW()-4,"000"))</f>
        <v/>
      </c>
      <c r="B44" s="34" t="n"/>
      <c r="C44" s="34" t="n"/>
      <c r="D44" s="34" t="n"/>
      <c r="E44" s="34" t="n"/>
      <c r="F44" s="34" t="n"/>
      <c r="G44" s="34" t="n"/>
      <c r="H44" s="35">
        <f>IF($C44="","",IF($G44="Met","Green",IF($G44="At risk","Red",IF($E44="","Amber",IF($E44&lt;TODAY(),"Red",IF($E44-TODAY()&lt;=14,"Amber","Green"))))))</f>
        <v/>
      </c>
    </row>
    <row r="45" ht="30" customHeight="1">
      <c r="A45" s="10">
        <f>IF($C45="","","D-"&amp;TEXT(ROW()-4,"000"))</f>
        <v/>
      </c>
      <c r="B45" s="32" t="n"/>
      <c r="C45" s="32" t="n"/>
      <c r="D45" s="32" t="n"/>
      <c r="E45" s="32" t="n"/>
      <c r="F45" s="32" t="n"/>
      <c r="G45" s="32" t="n"/>
      <c r="H45" s="33">
        <f>IF($C45="","",IF($G45="Met","Green",IF($G45="At risk","Red",IF($E45="","Amber",IF($E45&lt;TODAY(),"Red",IF($E45-TODAY()&lt;=14,"Amber","Green"))))))</f>
        <v/>
      </c>
    </row>
    <row r="46" ht="30" customHeight="1">
      <c r="A46" s="12">
        <f>IF($C46="","","D-"&amp;TEXT(ROW()-4,"000"))</f>
        <v/>
      </c>
      <c r="B46" s="34" t="n"/>
      <c r="C46" s="34" t="n"/>
      <c r="D46" s="34" t="n"/>
      <c r="E46" s="34" t="n"/>
      <c r="F46" s="34" t="n"/>
      <c r="G46" s="34" t="n"/>
      <c r="H46" s="35">
        <f>IF($C46="","",IF($G46="Met","Green",IF($G46="At risk","Red",IF($E46="","Amber",IF($E46&lt;TODAY(),"Red",IF($E46-TODAY()&lt;=14,"Amber","Green"))))))</f>
        <v/>
      </c>
    </row>
    <row r="47" ht="30" customHeight="1">
      <c r="A47" s="10">
        <f>IF($C47="","","D-"&amp;TEXT(ROW()-4,"000"))</f>
        <v/>
      </c>
      <c r="B47" s="32" t="n"/>
      <c r="C47" s="32" t="n"/>
      <c r="D47" s="32" t="n"/>
      <c r="E47" s="32" t="n"/>
      <c r="F47" s="32" t="n"/>
      <c r="G47" s="32" t="n"/>
      <c r="H47" s="33">
        <f>IF($C47="","",IF($G47="Met","Green",IF($G47="At risk","Red",IF($E47="","Amber",IF($E47&lt;TODAY(),"Red",IF($E47-TODAY()&lt;=14,"Amber","Green"))))))</f>
        <v/>
      </c>
    </row>
    <row r="48" ht="30" customHeight="1">
      <c r="A48" s="12">
        <f>IF($C48="","","D-"&amp;TEXT(ROW()-4,"000"))</f>
        <v/>
      </c>
      <c r="B48" s="34" t="n"/>
      <c r="C48" s="34" t="n"/>
      <c r="D48" s="34" t="n"/>
      <c r="E48" s="34" t="n"/>
      <c r="F48" s="34" t="n"/>
      <c r="G48" s="34" t="n"/>
      <c r="H48" s="35">
        <f>IF($C48="","",IF($G48="Met","Green",IF($G48="At risk","Red",IF($E48="","Amber",IF($E48&lt;TODAY(),"Red",IF($E48-TODAY()&lt;=14,"Amber","Green"))))))</f>
        <v/>
      </c>
    </row>
    <row r="49" ht="30" customHeight="1">
      <c r="A49" s="10">
        <f>IF($C49="","","D-"&amp;TEXT(ROW()-4,"000"))</f>
        <v/>
      </c>
      <c r="B49" s="32" t="n"/>
      <c r="C49" s="32" t="n"/>
      <c r="D49" s="32" t="n"/>
      <c r="E49" s="32" t="n"/>
      <c r="F49" s="32" t="n"/>
      <c r="G49" s="32" t="n"/>
      <c r="H49" s="33">
        <f>IF($C49="","",IF($G49="Met","Green",IF($G49="At risk","Red",IF($E49="","Amber",IF($E49&lt;TODAY(),"Red",IF($E49-TODAY()&lt;=14,"Amber","Green"))))))</f>
        <v/>
      </c>
    </row>
    <row r="50" ht="30" customHeight="1">
      <c r="A50" s="12">
        <f>IF($C50="","","D-"&amp;TEXT(ROW()-4,"000"))</f>
        <v/>
      </c>
      <c r="B50" s="34" t="n"/>
      <c r="C50" s="34" t="n"/>
      <c r="D50" s="34" t="n"/>
      <c r="E50" s="34" t="n"/>
      <c r="F50" s="34" t="n"/>
      <c r="G50" s="34" t="n"/>
      <c r="H50" s="35">
        <f>IF($C50="","",IF($G50="Met","Green",IF($G50="At risk","Red",IF($E50="","Amber",IF($E50&lt;TODAY(),"Red",IF($E50-TODAY()&lt;=14,"Amber","Green"))))))</f>
        <v/>
      </c>
    </row>
    <row r="51" ht="30" customHeight="1">
      <c r="A51" s="10">
        <f>IF($C51="","","D-"&amp;TEXT(ROW()-4,"000"))</f>
        <v/>
      </c>
      <c r="B51" s="32" t="n"/>
      <c r="C51" s="32" t="n"/>
      <c r="D51" s="32" t="n"/>
      <c r="E51" s="32" t="n"/>
      <c r="F51" s="32" t="n"/>
      <c r="G51" s="32" t="n"/>
      <c r="H51" s="33">
        <f>IF($C51="","",IF($G51="Met","Green",IF($G51="At risk","Red",IF($E51="","Amber",IF($E51&lt;TODAY(),"Red",IF($E51-TODAY()&lt;=14,"Amber","Green"))))))</f>
        <v/>
      </c>
    </row>
    <row r="52" ht="30" customHeight="1">
      <c r="A52" s="12">
        <f>IF($C52="","","D-"&amp;TEXT(ROW()-4,"000"))</f>
        <v/>
      </c>
      <c r="B52" s="34" t="n"/>
      <c r="C52" s="34" t="n"/>
      <c r="D52" s="34" t="n"/>
      <c r="E52" s="34" t="n"/>
      <c r="F52" s="34" t="n"/>
      <c r="G52" s="34" t="n"/>
      <c r="H52" s="35">
        <f>IF($C52="","",IF($G52="Met","Green",IF($G52="At risk","Red",IF($E52="","Amber",IF($E52&lt;TODAY(),"Red",IF($E52-TODAY()&lt;=14,"Amber","Green"))))))</f>
        <v/>
      </c>
    </row>
    <row r="53" ht="30" customHeight="1">
      <c r="A53" s="10">
        <f>IF($C53="","","D-"&amp;TEXT(ROW()-4,"000"))</f>
        <v/>
      </c>
      <c r="B53" s="32" t="n"/>
      <c r="C53" s="32" t="n"/>
      <c r="D53" s="32" t="n"/>
      <c r="E53" s="32" t="n"/>
      <c r="F53" s="32" t="n"/>
      <c r="G53" s="32" t="n"/>
      <c r="H53" s="33">
        <f>IF($C53="","",IF($G53="Met","Green",IF($G53="At risk","Red",IF($E53="","Amber",IF($E53&lt;TODAY(),"Red",IF($E53-TODAY()&lt;=14,"Amber","Green"))))))</f>
        <v/>
      </c>
    </row>
    <row r="54" ht="30" customHeight="1">
      <c r="A54" s="12">
        <f>IF($C54="","","D-"&amp;TEXT(ROW()-4,"000"))</f>
        <v/>
      </c>
      <c r="B54" s="34" t="n"/>
      <c r="C54" s="34" t="n"/>
      <c r="D54" s="34" t="n"/>
      <c r="E54" s="34" t="n"/>
      <c r="F54" s="34" t="n"/>
      <c r="G54" s="34" t="n"/>
      <c r="H54" s="35">
        <f>IF($C54="","",IF($G54="Met","Green",IF($G54="At risk","Red",IF($E54="","Amber",IF($E54&lt;TODAY(),"Red",IF($E54-TODAY()&lt;=14,"Amber","Green"))))))</f>
        <v/>
      </c>
    </row>
    <row r="55" ht="30" customHeight="1">
      <c r="A55" s="10">
        <f>IF($C55="","","D-"&amp;TEXT(ROW()-4,"000"))</f>
        <v/>
      </c>
      <c r="B55" s="32" t="n"/>
      <c r="C55" s="32" t="n"/>
      <c r="D55" s="32" t="n"/>
      <c r="E55" s="32" t="n"/>
      <c r="F55" s="32" t="n"/>
      <c r="G55" s="32" t="n"/>
      <c r="H55" s="33">
        <f>IF($C55="","",IF($G55="Met","Green",IF($G55="At risk","Red",IF($E55="","Amber",IF($E55&lt;TODAY(),"Red",IF($E55-TODAY()&lt;=14,"Amber","Green"))))))</f>
        <v/>
      </c>
    </row>
    <row r="56" ht="30" customHeight="1">
      <c r="A56" s="12">
        <f>IF($C56="","","D-"&amp;TEXT(ROW()-4,"000"))</f>
        <v/>
      </c>
      <c r="B56" s="34" t="n"/>
      <c r="C56" s="34" t="n"/>
      <c r="D56" s="34" t="n"/>
      <c r="E56" s="34" t="n"/>
      <c r="F56" s="34" t="n"/>
      <c r="G56" s="34" t="n"/>
      <c r="H56" s="35">
        <f>IF($C56="","",IF($G56="Met","Green",IF($G56="At risk","Red",IF($E56="","Amber",IF($E56&lt;TODAY(),"Red",IF($E56-TODAY()&lt;=14,"Amber","Green"))))))</f>
        <v/>
      </c>
    </row>
    <row r="57" ht="30" customHeight="1">
      <c r="A57" s="10">
        <f>IF($C57="","","D-"&amp;TEXT(ROW()-4,"000"))</f>
        <v/>
      </c>
      <c r="B57" s="32" t="n"/>
      <c r="C57" s="32" t="n"/>
      <c r="D57" s="32" t="n"/>
      <c r="E57" s="32" t="n"/>
      <c r="F57" s="32" t="n"/>
      <c r="G57" s="32" t="n"/>
      <c r="H57" s="33">
        <f>IF($C57="","",IF($G57="Met","Green",IF($G57="At risk","Red",IF($E57="","Amber",IF($E57&lt;TODAY(),"Red",IF($E57-TODAY()&lt;=14,"Amber","Green"))))))</f>
        <v/>
      </c>
    </row>
    <row r="58" ht="30" customHeight="1">
      <c r="A58" s="12">
        <f>IF($C58="","","D-"&amp;TEXT(ROW()-4,"000"))</f>
        <v/>
      </c>
      <c r="B58" s="34" t="n"/>
      <c r="C58" s="34" t="n"/>
      <c r="D58" s="34" t="n"/>
      <c r="E58" s="34" t="n"/>
      <c r="F58" s="34" t="n"/>
      <c r="G58" s="34" t="n"/>
      <c r="H58" s="35">
        <f>IF($C58="","",IF($G58="Met","Green",IF($G58="At risk","Red",IF($E58="","Amber",IF($E58&lt;TODAY(),"Red",IF($E58-TODAY()&lt;=14,"Amber","Green"))))))</f>
        <v/>
      </c>
    </row>
    <row r="59" ht="30" customHeight="1">
      <c r="A59" s="10">
        <f>IF($C59="","","D-"&amp;TEXT(ROW()-4,"000"))</f>
        <v/>
      </c>
      <c r="B59" s="32" t="n"/>
      <c r="C59" s="32" t="n"/>
      <c r="D59" s="32" t="n"/>
      <c r="E59" s="32" t="n"/>
      <c r="F59" s="32" t="n"/>
      <c r="G59" s="32" t="n"/>
      <c r="H59" s="33">
        <f>IF($C59="","",IF($G59="Met","Green",IF($G59="At risk","Red",IF($E59="","Amber",IF($E59&lt;TODAY(),"Red",IF($E59-TODAY()&lt;=14,"Amber","Green"))))))</f>
        <v/>
      </c>
    </row>
    <row r="60" ht="30" customHeight="1">
      <c r="A60" s="12">
        <f>IF($C60="","","D-"&amp;TEXT(ROW()-4,"000"))</f>
        <v/>
      </c>
      <c r="B60" s="34" t="n"/>
      <c r="C60" s="34" t="n"/>
      <c r="D60" s="34" t="n"/>
      <c r="E60" s="34" t="n"/>
      <c r="F60" s="34" t="n"/>
      <c r="G60" s="34" t="n"/>
      <c r="H60" s="35">
        <f>IF($C60="","",IF($G60="Met","Green",IF($G60="At risk","Red",IF($E60="","Amber",IF($E60&lt;TODAY(),"Red",IF($E60-TODAY()&lt;=14,"Amber","Green"))))))</f>
        <v/>
      </c>
    </row>
    <row r="61" ht="30" customHeight="1">
      <c r="A61" s="10">
        <f>IF($C61="","","D-"&amp;TEXT(ROW()-4,"000"))</f>
        <v/>
      </c>
      <c r="B61" s="32" t="n"/>
      <c r="C61" s="32" t="n"/>
      <c r="D61" s="32" t="n"/>
      <c r="E61" s="32" t="n"/>
      <c r="F61" s="32" t="n"/>
      <c r="G61" s="32" t="n"/>
      <c r="H61" s="33">
        <f>IF($C61="","",IF($G61="Met","Green",IF($G61="At risk","Red",IF($E61="","Amber",IF($E61&lt;TODAY(),"Red",IF($E61-TODAY()&lt;=14,"Amber","Green"))))))</f>
        <v/>
      </c>
    </row>
    <row r="62" ht="30" customHeight="1">
      <c r="A62" s="12">
        <f>IF($C62="","","D-"&amp;TEXT(ROW()-4,"000"))</f>
        <v/>
      </c>
      <c r="B62" s="34" t="n"/>
      <c r="C62" s="34" t="n"/>
      <c r="D62" s="34" t="n"/>
      <c r="E62" s="34" t="n"/>
      <c r="F62" s="34" t="n"/>
      <c r="G62" s="34" t="n"/>
      <c r="H62" s="35">
        <f>IF($C62="","",IF($G62="Met","Green",IF($G62="At risk","Red",IF($E62="","Amber",IF($E62&lt;TODAY(),"Red",IF($E62-TODAY()&lt;=14,"Amber","Green"))))))</f>
        <v/>
      </c>
    </row>
    <row r="63" ht="30" customHeight="1">
      <c r="A63" s="10">
        <f>IF($C63="","","D-"&amp;TEXT(ROW()-4,"000"))</f>
        <v/>
      </c>
      <c r="B63" s="32" t="n"/>
      <c r="C63" s="32" t="n"/>
      <c r="D63" s="32" t="n"/>
      <c r="E63" s="32" t="n"/>
      <c r="F63" s="32" t="n"/>
      <c r="G63" s="32" t="n"/>
      <c r="H63" s="33">
        <f>IF($C63="","",IF($G63="Met","Green",IF($G63="At risk","Red",IF($E63="","Amber",IF($E63&lt;TODAY(),"Red",IF($E63-TODAY()&lt;=14,"Amber","Green"))))))</f>
        <v/>
      </c>
    </row>
    <row r="64" ht="30" customHeight="1">
      <c r="A64" s="12">
        <f>IF($C64="","","D-"&amp;TEXT(ROW()-4,"000"))</f>
        <v/>
      </c>
      <c r="B64" s="34" t="n"/>
      <c r="C64" s="34" t="n"/>
      <c r="D64" s="34" t="n"/>
      <c r="E64" s="34" t="n"/>
      <c r="F64" s="34" t="n"/>
      <c r="G64" s="34" t="n"/>
      <c r="H64" s="35">
        <f>IF($C64="","",IF($G64="Met","Green",IF($G64="At risk","Red",IF($E64="","Amber",IF($E64&lt;TODAY(),"Red",IF($E64-TODAY()&lt;=14,"Amber","Green"))))))</f>
        <v/>
      </c>
    </row>
    <row r="65" ht="30" customHeight="1">
      <c r="A65" s="10">
        <f>IF($C65="","","D-"&amp;TEXT(ROW()-4,"000"))</f>
        <v/>
      </c>
      <c r="B65" s="32" t="n"/>
      <c r="C65" s="32" t="n"/>
      <c r="D65" s="32" t="n"/>
      <c r="E65" s="32" t="n"/>
      <c r="F65" s="32" t="n"/>
      <c r="G65" s="32" t="n"/>
      <c r="H65" s="33">
        <f>IF($C65="","",IF($G65="Met","Green",IF($G65="At risk","Red",IF($E65="","Amber",IF($E65&lt;TODAY(),"Red",IF($E65-TODAY()&lt;=14,"Amber","Green"))))))</f>
        <v/>
      </c>
    </row>
    <row r="66" ht="30" customHeight="1">
      <c r="A66" s="12">
        <f>IF($C66="","","D-"&amp;TEXT(ROW()-4,"000"))</f>
        <v/>
      </c>
      <c r="B66" s="34" t="n"/>
      <c r="C66" s="34" t="n"/>
      <c r="D66" s="34" t="n"/>
      <c r="E66" s="34" t="n"/>
      <c r="F66" s="34" t="n"/>
      <c r="G66" s="34" t="n"/>
      <c r="H66" s="35">
        <f>IF($C66="","",IF($G66="Met","Green",IF($G66="At risk","Red",IF($E66="","Amber",IF($E66&lt;TODAY(),"Red",IF($E66-TODAY()&lt;=14,"Amber","Green"))))))</f>
        <v/>
      </c>
    </row>
    <row r="67" ht="30" customHeight="1">
      <c r="A67" s="10">
        <f>IF($C67="","","D-"&amp;TEXT(ROW()-4,"000"))</f>
        <v/>
      </c>
      <c r="B67" s="32" t="n"/>
      <c r="C67" s="32" t="n"/>
      <c r="D67" s="32" t="n"/>
      <c r="E67" s="32" t="n"/>
      <c r="F67" s="32" t="n"/>
      <c r="G67" s="32" t="n"/>
      <c r="H67" s="33">
        <f>IF($C67="","",IF($G67="Met","Green",IF($G67="At risk","Red",IF($E67="","Amber",IF($E67&lt;TODAY(),"Red",IF($E67-TODAY()&lt;=14,"Amber","Green"))))))</f>
        <v/>
      </c>
    </row>
    <row r="68" ht="30" customHeight="1">
      <c r="A68" s="12">
        <f>IF($C68="","","D-"&amp;TEXT(ROW()-4,"000"))</f>
        <v/>
      </c>
      <c r="B68" s="34" t="n"/>
      <c r="C68" s="34" t="n"/>
      <c r="D68" s="34" t="n"/>
      <c r="E68" s="34" t="n"/>
      <c r="F68" s="34" t="n"/>
      <c r="G68" s="34" t="n"/>
      <c r="H68" s="35">
        <f>IF($C68="","",IF($G68="Met","Green",IF($G68="At risk","Red",IF($E68="","Amber",IF($E68&lt;TODAY(),"Red",IF($E68-TODAY()&lt;=14,"Amber","Green"))))))</f>
        <v/>
      </c>
    </row>
    <row r="69" ht="30" customHeight="1">
      <c r="A69" s="10">
        <f>IF($C69="","","D-"&amp;TEXT(ROW()-4,"000"))</f>
        <v/>
      </c>
      <c r="B69" s="32" t="n"/>
      <c r="C69" s="32" t="n"/>
      <c r="D69" s="32" t="n"/>
      <c r="E69" s="32" t="n"/>
      <c r="F69" s="32" t="n"/>
      <c r="G69" s="32" t="n"/>
      <c r="H69" s="33">
        <f>IF($C69="","",IF($G69="Met","Green",IF($G69="At risk","Red",IF($E69="","Amber",IF($E69&lt;TODAY(),"Red",IF($E69-TODAY()&lt;=14,"Amber","Green"))))))</f>
        <v/>
      </c>
    </row>
    <row r="70" ht="30" customHeight="1">
      <c r="A70" s="12">
        <f>IF($C70="","","D-"&amp;TEXT(ROW()-4,"000"))</f>
        <v/>
      </c>
      <c r="B70" s="34" t="n"/>
      <c r="C70" s="34" t="n"/>
      <c r="D70" s="34" t="n"/>
      <c r="E70" s="34" t="n"/>
      <c r="F70" s="34" t="n"/>
      <c r="G70" s="34" t="n"/>
      <c r="H70" s="35">
        <f>IF($C70="","",IF($G70="Met","Green",IF($G70="At risk","Red",IF($E70="","Amber",IF($E70&lt;TODAY(),"Red",IF($E70-TODAY()&lt;=14,"Amber","Green"))))))</f>
        <v/>
      </c>
    </row>
    <row r="71" ht="30" customHeight="1">
      <c r="A71" s="10">
        <f>IF($C71="","","D-"&amp;TEXT(ROW()-4,"000"))</f>
        <v/>
      </c>
      <c r="B71" s="32" t="n"/>
      <c r="C71" s="32" t="n"/>
      <c r="D71" s="32" t="n"/>
      <c r="E71" s="32" t="n"/>
      <c r="F71" s="32" t="n"/>
      <c r="G71" s="32" t="n"/>
      <c r="H71" s="33">
        <f>IF($C71="","",IF($G71="Met","Green",IF($G71="At risk","Red",IF($E71="","Amber",IF($E71&lt;TODAY(),"Red",IF($E71-TODAY()&lt;=14,"Amber","Green"))))))</f>
        <v/>
      </c>
    </row>
    <row r="72" ht="30" customHeight="1">
      <c r="A72" s="12">
        <f>IF($C72="","","D-"&amp;TEXT(ROW()-4,"000"))</f>
        <v/>
      </c>
      <c r="B72" s="34" t="n"/>
      <c r="C72" s="34" t="n"/>
      <c r="D72" s="34" t="n"/>
      <c r="E72" s="34" t="n"/>
      <c r="F72" s="34" t="n"/>
      <c r="G72" s="34" t="n"/>
      <c r="H72" s="35">
        <f>IF($C72="","",IF($G72="Met","Green",IF($G72="At risk","Red",IF($E72="","Amber",IF($E72&lt;TODAY(),"Red",IF($E72-TODAY()&lt;=14,"Amber","Green"))))))</f>
        <v/>
      </c>
    </row>
    <row r="73" ht="30" customHeight="1">
      <c r="A73" s="10">
        <f>IF($C73="","","D-"&amp;TEXT(ROW()-4,"000"))</f>
        <v/>
      </c>
      <c r="B73" s="32" t="n"/>
      <c r="C73" s="32" t="n"/>
      <c r="D73" s="32" t="n"/>
      <c r="E73" s="32" t="n"/>
      <c r="F73" s="32" t="n"/>
      <c r="G73" s="32" t="n"/>
      <c r="H73" s="33">
        <f>IF($C73="","",IF($G73="Met","Green",IF($G73="At risk","Red",IF($E73="","Amber",IF($E73&lt;TODAY(),"Red",IF($E73-TODAY()&lt;=14,"Amber","Green"))))))</f>
        <v/>
      </c>
    </row>
    <row r="74" ht="30" customHeight="1">
      <c r="A74" s="12">
        <f>IF($C74="","","D-"&amp;TEXT(ROW()-4,"000"))</f>
        <v/>
      </c>
      <c r="B74" s="34" t="n"/>
      <c r="C74" s="34" t="n"/>
      <c r="D74" s="34" t="n"/>
      <c r="E74" s="34" t="n"/>
      <c r="F74" s="34" t="n"/>
      <c r="G74" s="34" t="n"/>
      <c r="H74" s="35">
        <f>IF($C74="","",IF($G74="Met","Green",IF($G74="At risk","Red",IF($E74="","Amber",IF($E74&lt;TODAY(),"Red",IF($E74-TODAY()&lt;=14,"Amber","Green"))))))</f>
        <v/>
      </c>
    </row>
    <row r="75" ht="30" customHeight="1">
      <c r="A75" s="10">
        <f>IF($C75="","","D-"&amp;TEXT(ROW()-4,"000"))</f>
        <v/>
      </c>
      <c r="B75" s="32" t="n"/>
      <c r="C75" s="32" t="n"/>
      <c r="D75" s="32" t="n"/>
      <c r="E75" s="32" t="n"/>
      <c r="F75" s="32" t="n"/>
      <c r="G75" s="32" t="n"/>
      <c r="H75" s="33">
        <f>IF($C75="","",IF($G75="Met","Green",IF($G75="At risk","Red",IF($E75="","Amber",IF($E75&lt;TODAY(),"Red",IF($E75-TODAY()&lt;=14,"Amber","Green"))))))</f>
        <v/>
      </c>
    </row>
    <row r="76" ht="30" customHeight="1">
      <c r="A76" s="12">
        <f>IF($C76="","","D-"&amp;TEXT(ROW()-4,"000"))</f>
        <v/>
      </c>
      <c r="B76" s="34" t="n"/>
      <c r="C76" s="34" t="n"/>
      <c r="D76" s="34" t="n"/>
      <c r="E76" s="34" t="n"/>
      <c r="F76" s="34" t="n"/>
      <c r="G76" s="34" t="n"/>
      <c r="H76" s="35">
        <f>IF($C76="","",IF($G76="Met","Green",IF($G76="At risk","Red",IF($E76="","Amber",IF($E76&lt;TODAY(),"Red",IF($E76-TODAY()&lt;=14,"Amber","Green"))))))</f>
        <v/>
      </c>
    </row>
    <row r="77" ht="30" customHeight="1">
      <c r="A77" s="10">
        <f>IF($C77="","","D-"&amp;TEXT(ROW()-4,"000"))</f>
        <v/>
      </c>
      <c r="B77" s="32" t="n"/>
      <c r="C77" s="32" t="n"/>
      <c r="D77" s="32" t="n"/>
      <c r="E77" s="32" t="n"/>
      <c r="F77" s="32" t="n"/>
      <c r="G77" s="32" t="n"/>
      <c r="H77" s="33">
        <f>IF($C77="","",IF($G77="Met","Green",IF($G77="At risk","Red",IF($E77="","Amber",IF($E77&lt;TODAY(),"Red",IF($E77-TODAY()&lt;=14,"Amber","Green"))))))</f>
        <v/>
      </c>
    </row>
    <row r="78" ht="30" customHeight="1">
      <c r="A78" s="12">
        <f>IF($C78="","","D-"&amp;TEXT(ROW()-4,"000"))</f>
        <v/>
      </c>
      <c r="B78" s="34" t="n"/>
      <c r="C78" s="34" t="n"/>
      <c r="D78" s="34" t="n"/>
      <c r="E78" s="34" t="n"/>
      <c r="F78" s="34" t="n"/>
      <c r="G78" s="34" t="n"/>
      <c r="H78" s="35">
        <f>IF($C78="","",IF($G78="Met","Green",IF($G78="At risk","Red",IF($E78="","Amber",IF($E78&lt;TODAY(),"Red",IF($E78-TODAY()&lt;=14,"Amber","Green"))))))</f>
        <v/>
      </c>
    </row>
    <row r="79" ht="30" customHeight="1">
      <c r="A79" s="10">
        <f>IF($C79="","","D-"&amp;TEXT(ROW()-4,"000"))</f>
        <v/>
      </c>
      <c r="B79" s="32" t="n"/>
      <c r="C79" s="32" t="n"/>
      <c r="D79" s="32" t="n"/>
      <c r="E79" s="32" t="n"/>
      <c r="F79" s="32" t="n"/>
      <c r="G79" s="32" t="n"/>
      <c r="H79" s="33">
        <f>IF($C79="","",IF($G79="Met","Green",IF($G79="At risk","Red",IF($E79="","Amber",IF($E79&lt;TODAY(),"Red",IF($E79-TODAY()&lt;=14,"Amber","Green"))))))</f>
        <v/>
      </c>
    </row>
    <row r="80" ht="30" customHeight="1">
      <c r="A80" s="12">
        <f>IF($C80="","","D-"&amp;TEXT(ROW()-4,"000"))</f>
        <v/>
      </c>
      <c r="B80" s="34" t="n"/>
      <c r="C80" s="34" t="n"/>
      <c r="D80" s="34" t="n"/>
      <c r="E80" s="34" t="n"/>
      <c r="F80" s="34" t="n"/>
      <c r="G80" s="34" t="n"/>
      <c r="H80" s="35">
        <f>IF($C80="","",IF($G80="Met","Green",IF($G80="At risk","Red",IF($E80="","Amber",IF($E80&lt;TODAY(),"Red",IF($E80-TODAY()&lt;=14,"Amber","Green"))))))</f>
        <v/>
      </c>
    </row>
    <row r="81" ht="30" customHeight="1">
      <c r="A81" s="10">
        <f>IF($C81="","","D-"&amp;TEXT(ROW()-4,"000"))</f>
        <v/>
      </c>
      <c r="B81" s="32" t="n"/>
      <c r="C81" s="32" t="n"/>
      <c r="D81" s="32" t="n"/>
      <c r="E81" s="32" t="n"/>
      <c r="F81" s="32" t="n"/>
      <c r="G81" s="32" t="n"/>
      <c r="H81" s="33">
        <f>IF($C81="","",IF($G81="Met","Green",IF($G81="At risk","Red",IF($E81="","Amber",IF($E81&lt;TODAY(),"Red",IF($E81-TODAY()&lt;=14,"Amber","Green"))))))</f>
        <v/>
      </c>
    </row>
    <row r="82" ht="30" customHeight="1">
      <c r="A82" s="12">
        <f>IF($C82="","","D-"&amp;TEXT(ROW()-4,"000"))</f>
        <v/>
      </c>
      <c r="B82" s="34" t="n"/>
      <c r="C82" s="34" t="n"/>
      <c r="D82" s="34" t="n"/>
      <c r="E82" s="34" t="n"/>
      <c r="F82" s="34" t="n"/>
      <c r="G82" s="34" t="n"/>
      <c r="H82" s="35">
        <f>IF($C82="","",IF($G82="Met","Green",IF($G82="At risk","Red",IF($E82="","Amber",IF($E82&lt;TODAY(),"Red",IF($E82-TODAY()&lt;=14,"Amber","Green"))))))</f>
        <v/>
      </c>
    </row>
    <row r="83" ht="30" customHeight="1">
      <c r="A83" s="10">
        <f>IF($C83="","","D-"&amp;TEXT(ROW()-4,"000"))</f>
        <v/>
      </c>
      <c r="B83" s="32" t="n"/>
      <c r="C83" s="32" t="n"/>
      <c r="D83" s="32" t="n"/>
      <c r="E83" s="32" t="n"/>
      <c r="F83" s="32" t="n"/>
      <c r="G83" s="32" t="n"/>
      <c r="H83" s="33">
        <f>IF($C83="","",IF($G83="Met","Green",IF($G83="At risk","Red",IF($E83="","Amber",IF($E83&lt;TODAY(),"Red",IF($E83-TODAY()&lt;=14,"Amber","Green"))))))</f>
        <v/>
      </c>
    </row>
    <row r="84" ht="30" customHeight="1">
      <c r="A84" s="12">
        <f>IF($C84="","","D-"&amp;TEXT(ROW()-4,"000"))</f>
        <v/>
      </c>
      <c r="B84" s="34" t="n"/>
      <c r="C84" s="34" t="n"/>
      <c r="D84" s="34" t="n"/>
      <c r="E84" s="34" t="n"/>
      <c r="F84" s="34" t="n"/>
      <c r="G84" s="34" t="n"/>
      <c r="H84" s="35">
        <f>IF($C84="","",IF($G84="Met","Green",IF($G84="At risk","Red",IF($E84="","Amber",IF($E84&lt;TODAY(),"Red",IF($E84-TODAY()&lt;=14,"Amber","Green"))))))</f>
        <v/>
      </c>
    </row>
    <row r="85" ht="30" customHeight="1">
      <c r="A85" s="10">
        <f>IF($C85="","","D-"&amp;TEXT(ROW()-4,"000"))</f>
        <v/>
      </c>
      <c r="B85" s="32" t="n"/>
      <c r="C85" s="32" t="n"/>
      <c r="D85" s="32" t="n"/>
      <c r="E85" s="32" t="n"/>
      <c r="F85" s="32" t="n"/>
      <c r="G85" s="32" t="n"/>
      <c r="H85" s="33">
        <f>IF($C85="","",IF($G85="Met","Green",IF($G85="At risk","Red",IF($E85="","Amber",IF($E85&lt;TODAY(),"Red",IF($E85-TODAY()&lt;=14,"Amber","Green"))))))</f>
        <v/>
      </c>
    </row>
    <row r="86" ht="30" customHeight="1">
      <c r="A86" s="12">
        <f>IF($C86="","","D-"&amp;TEXT(ROW()-4,"000"))</f>
        <v/>
      </c>
      <c r="B86" s="34" t="n"/>
      <c r="C86" s="34" t="n"/>
      <c r="D86" s="34" t="n"/>
      <c r="E86" s="34" t="n"/>
      <c r="F86" s="34" t="n"/>
      <c r="G86" s="34" t="n"/>
      <c r="H86" s="35">
        <f>IF($C86="","",IF($G86="Met","Green",IF($G86="At risk","Red",IF($E86="","Amber",IF($E86&lt;TODAY(),"Red",IF($E86-TODAY()&lt;=14,"Amber","Green"))))))</f>
        <v/>
      </c>
    </row>
    <row r="87" ht="30" customHeight="1">
      <c r="A87" s="10">
        <f>IF($C87="","","D-"&amp;TEXT(ROW()-4,"000"))</f>
        <v/>
      </c>
      <c r="B87" s="32" t="n"/>
      <c r="C87" s="32" t="n"/>
      <c r="D87" s="32" t="n"/>
      <c r="E87" s="32" t="n"/>
      <c r="F87" s="32" t="n"/>
      <c r="G87" s="32" t="n"/>
      <c r="H87" s="33">
        <f>IF($C87="","",IF($G87="Met","Green",IF($G87="At risk","Red",IF($E87="","Amber",IF($E87&lt;TODAY(),"Red",IF($E87-TODAY()&lt;=14,"Amber","Green"))))))</f>
        <v/>
      </c>
    </row>
    <row r="88" ht="30" customHeight="1">
      <c r="A88" s="12">
        <f>IF($C88="","","D-"&amp;TEXT(ROW()-4,"000"))</f>
        <v/>
      </c>
      <c r="B88" s="34" t="n"/>
      <c r="C88" s="34" t="n"/>
      <c r="D88" s="34" t="n"/>
      <c r="E88" s="34" t="n"/>
      <c r="F88" s="34" t="n"/>
      <c r="G88" s="34" t="n"/>
      <c r="H88" s="35">
        <f>IF($C88="","",IF($G88="Met","Green",IF($G88="At risk","Red",IF($E88="","Amber",IF($E88&lt;TODAY(),"Red",IF($E88-TODAY()&lt;=14,"Amber","Green"))))))</f>
        <v/>
      </c>
    </row>
    <row r="89" ht="30" customHeight="1">
      <c r="A89" s="10">
        <f>IF($C89="","","D-"&amp;TEXT(ROW()-4,"000"))</f>
        <v/>
      </c>
      <c r="B89" s="32" t="n"/>
      <c r="C89" s="32" t="n"/>
      <c r="D89" s="32" t="n"/>
      <c r="E89" s="32" t="n"/>
      <c r="F89" s="32" t="n"/>
      <c r="G89" s="32" t="n"/>
      <c r="H89" s="33">
        <f>IF($C89="","",IF($G89="Met","Green",IF($G89="At risk","Red",IF($E89="","Amber",IF($E89&lt;TODAY(),"Red",IF($E89-TODAY()&lt;=14,"Amber","Green"))))))</f>
        <v/>
      </c>
    </row>
    <row r="90" ht="30" customHeight="1">
      <c r="A90" s="12">
        <f>IF($C90="","","D-"&amp;TEXT(ROW()-4,"000"))</f>
        <v/>
      </c>
      <c r="B90" s="34" t="n"/>
      <c r="C90" s="34" t="n"/>
      <c r="D90" s="34" t="n"/>
      <c r="E90" s="34" t="n"/>
      <c r="F90" s="34" t="n"/>
      <c r="G90" s="34" t="n"/>
      <c r="H90" s="35">
        <f>IF($C90="","",IF($G90="Met","Green",IF($G90="At risk","Red",IF($E90="","Amber",IF($E90&lt;TODAY(),"Red",IF($E90-TODAY()&lt;=14,"Amber","Green"))))))</f>
        <v/>
      </c>
    </row>
    <row r="91" ht="30" customHeight="1">
      <c r="A91" s="10">
        <f>IF($C91="","","D-"&amp;TEXT(ROW()-4,"000"))</f>
        <v/>
      </c>
      <c r="B91" s="32" t="n"/>
      <c r="C91" s="32" t="n"/>
      <c r="D91" s="32" t="n"/>
      <c r="E91" s="32" t="n"/>
      <c r="F91" s="32" t="n"/>
      <c r="G91" s="32" t="n"/>
      <c r="H91" s="33">
        <f>IF($C91="","",IF($G91="Met","Green",IF($G91="At risk","Red",IF($E91="","Amber",IF($E91&lt;TODAY(),"Red",IF($E91-TODAY()&lt;=14,"Amber","Green"))))))</f>
        <v/>
      </c>
    </row>
    <row r="92" ht="30" customHeight="1">
      <c r="A92" s="12">
        <f>IF($C92="","","D-"&amp;TEXT(ROW()-4,"000"))</f>
        <v/>
      </c>
      <c r="B92" s="34" t="n"/>
      <c r="C92" s="34" t="n"/>
      <c r="D92" s="34" t="n"/>
      <c r="E92" s="34" t="n"/>
      <c r="F92" s="34" t="n"/>
      <c r="G92" s="34" t="n"/>
      <c r="H92" s="35">
        <f>IF($C92="","",IF($G92="Met","Green",IF($G92="At risk","Red",IF($E92="","Amber",IF($E92&lt;TODAY(),"Red",IF($E92-TODAY()&lt;=14,"Amber","Green"))))))</f>
        <v/>
      </c>
    </row>
    <row r="93" ht="30" customHeight="1">
      <c r="A93" s="10">
        <f>IF($C93="","","D-"&amp;TEXT(ROW()-4,"000"))</f>
        <v/>
      </c>
      <c r="B93" s="32" t="n"/>
      <c r="C93" s="32" t="n"/>
      <c r="D93" s="32" t="n"/>
      <c r="E93" s="32" t="n"/>
      <c r="F93" s="32" t="n"/>
      <c r="G93" s="32" t="n"/>
      <c r="H93" s="33">
        <f>IF($C93="","",IF($G93="Met","Green",IF($G93="At risk","Red",IF($E93="","Amber",IF($E93&lt;TODAY(),"Red",IF($E93-TODAY()&lt;=14,"Amber","Green"))))))</f>
        <v/>
      </c>
    </row>
    <row r="94" ht="30" customHeight="1">
      <c r="A94" s="12">
        <f>IF($C94="","","D-"&amp;TEXT(ROW()-4,"000"))</f>
        <v/>
      </c>
      <c r="B94" s="34" t="n"/>
      <c r="C94" s="34" t="n"/>
      <c r="D94" s="34" t="n"/>
      <c r="E94" s="34" t="n"/>
      <c r="F94" s="34" t="n"/>
      <c r="G94" s="34" t="n"/>
      <c r="H94" s="35">
        <f>IF($C94="","",IF($G94="Met","Green",IF($G94="At risk","Red",IF($E94="","Amber",IF($E94&lt;TODAY(),"Red",IF($E94-TODAY()&lt;=14,"Amber","Green"))))))</f>
        <v/>
      </c>
    </row>
    <row r="95" ht="30" customHeight="1">
      <c r="A95" s="10">
        <f>IF($C95="","","D-"&amp;TEXT(ROW()-4,"000"))</f>
        <v/>
      </c>
      <c r="B95" s="32" t="n"/>
      <c r="C95" s="32" t="n"/>
      <c r="D95" s="32" t="n"/>
      <c r="E95" s="32" t="n"/>
      <c r="F95" s="32" t="n"/>
      <c r="G95" s="32" t="n"/>
      <c r="H95" s="33">
        <f>IF($C95="","",IF($G95="Met","Green",IF($G95="At risk","Red",IF($E95="","Amber",IF($E95&lt;TODAY(),"Red",IF($E95-TODAY()&lt;=14,"Amber","Green"))))))</f>
        <v/>
      </c>
    </row>
    <row r="96" ht="30" customHeight="1">
      <c r="A96" s="12">
        <f>IF($C96="","","D-"&amp;TEXT(ROW()-4,"000"))</f>
        <v/>
      </c>
      <c r="B96" s="34" t="n"/>
      <c r="C96" s="34" t="n"/>
      <c r="D96" s="34" t="n"/>
      <c r="E96" s="34" t="n"/>
      <c r="F96" s="34" t="n"/>
      <c r="G96" s="34" t="n"/>
      <c r="H96" s="35">
        <f>IF($C96="","",IF($G96="Met","Green",IF($G96="At risk","Red",IF($E96="","Amber",IF($E96&lt;TODAY(),"Red",IF($E96-TODAY()&lt;=14,"Amber","Green"))))))</f>
        <v/>
      </c>
    </row>
    <row r="97" ht="30" customHeight="1">
      <c r="A97" s="10">
        <f>IF($C97="","","D-"&amp;TEXT(ROW()-4,"000"))</f>
        <v/>
      </c>
      <c r="B97" s="32" t="n"/>
      <c r="C97" s="32" t="n"/>
      <c r="D97" s="32" t="n"/>
      <c r="E97" s="32" t="n"/>
      <c r="F97" s="32" t="n"/>
      <c r="G97" s="32" t="n"/>
      <c r="H97" s="33">
        <f>IF($C97="","",IF($G97="Met","Green",IF($G97="At risk","Red",IF($E97="","Amber",IF($E97&lt;TODAY(),"Red",IF($E97-TODAY()&lt;=14,"Amber","Green"))))))</f>
        <v/>
      </c>
    </row>
    <row r="98" ht="30" customHeight="1">
      <c r="A98" s="12">
        <f>IF($C98="","","D-"&amp;TEXT(ROW()-4,"000"))</f>
        <v/>
      </c>
      <c r="B98" s="34" t="n"/>
      <c r="C98" s="34" t="n"/>
      <c r="D98" s="34" t="n"/>
      <c r="E98" s="34" t="n"/>
      <c r="F98" s="34" t="n"/>
      <c r="G98" s="34" t="n"/>
      <c r="H98" s="35">
        <f>IF($C98="","",IF($G98="Met","Green",IF($G98="At risk","Red",IF($E98="","Amber",IF($E98&lt;TODAY(),"Red",IF($E98-TODAY()&lt;=14,"Amber","Green"))))))</f>
        <v/>
      </c>
    </row>
    <row r="99" ht="30" customHeight="1">
      <c r="A99" s="10">
        <f>IF($C99="","","D-"&amp;TEXT(ROW()-4,"000"))</f>
        <v/>
      </c>
      <c r="B99" s="32" t="n"/>
      <c r="C99" s="32" t="n"/>
      <c r="D99" s="32" t="n"/>
      <c r="E99" s="32" t="n"/>
      <c r="F99" s="32" t="n"/>
      <c r="G99" s="32" t="n"/>
      <c r="H99" s="33">
        <f>IF($C99="","",IF($G99="Met","Green",IF($G99="At risk","Red",IF($E99="","Amber",IF($E99&lt;TODAY(),"Red",IF($E99-TODAY()&lt;=14,"Amber","Green"))))))</f>
        <v/>
      </c>
    </row>
    <row r="100" ht="30" customHeight="1">
      <c r="A100" s="12">
        <f>IF($C100="","","D-"&amp;TEXT(ROW()-4,"000"))</f>
        <v/>
      </c>
      <c r="B100" s="34" t="n"/>
      <c r="C100" s="34" t="n"/>
      <c r="D100" s="34" t="n"/>
      <c r="E100" s="34" t="n"/>
      <c r="F100" s="34" t="n"/>
      <c r="G100" s="34" t="n"/>
      <c r="H100" s="35">
        <f>IF($C100="","",IF($G100="Met","Green",IF($G100="At risk","Red",IF($E100="","Amber",IF($E100&lt;TODAY(),"Red",IF($E100-TODAY()&lt;=14,"Amber","Green"))))))</f>
        <v/>
      </c>
    </row>
    <row r="101" ht="30" customHeight="1">
      <c r="A101" s="10">
        <f>IF($C101="","","D-"&amp;TEXT(ROW()-4,"000"))</f>
        <v/>
      </c>
      <c r="B101" s="32" t="n"/>
      <c r="C101" s="32" t="n"/>
      <c r="D101" s="32" t="n"/>
      <c r="E101" s="32" t="n"/>
      <c r="F101" s="32" t="n"/>
      <c r="G101" s="32" t="n"/>
      <c r="H101" s="33">
        <f>IF($C101="","",IF($G101="Met","Green",IF($G101="At risk","Red",IF($E101="","Amber",IF($E101&lt;TODAY(),"Red",IF($E101-TODAY()&lt;=14,"Amber","Green"))))))</f>
        <v/>
      </c>
    </row>
    <row r="102" ht="30" customHeight="1">
      <c r="A102" s="12">
        <f>IF($C102="","","D-"&amp;TEXT(ROW()-4,"000"))</f>
        <v/>
      </c>
      <c r="B102" s="34" t="n"/>
      <c r="C102" s="34" t="n"/>
      <c r="D102" s="34" t="n"/>
      <c r="E102" s="34" t="n"/>
      <c r="F102" s="34" t="n"/>
      <c r="G102" s="34" t="n"/>
      <c r="H102" s="35">
        <f>IF($C102="","",IF($G102="Met","Green",IF($G102="At risk","Red",IF($E102="","Amber",IF($E102&lt;TODAY(),"Red",IF($E102-TODAY()&lt;=14,"Amber","Green"))))))</f>
        <v/>
      </c>
    </row>
    <row r="103" ht="30" customHeight="1">
      <c r="A103" s="10">
        <f>IF($C103="","","D-"&amp;TEXT(ROW()-4,"000"))</f>
        <v/>
      </c>
      <c r="B103" s="32" t="n"/>
      <c r="C103" s="32" t="n"/>
      <c r="D103" s="32" t="n"/>
      <c r="E103" s="32" t="n"/>
      <c r="F103" s="32" t="n"/>
      <c r="G103" s="32" t="n"/>
      <c r="H103" s="33">
        <f>IF($C103="","",IF($G103="Met","Green",IF($G103="At risk","Red",IF($E103="","Amber",IF($E103&lt;TODAY(),"Red",IF($E103-TODAY()&lt;=14,"Amber","Green"))))))</f>
        <v/>
      </c>
    </row>
    <row r="104" ht="30" customHeight="1">
      <c r="A104" s="12">
        <f>IF($C104="","","D-"&amp;TEXT(ROW()-4,"000"))</f>
        <v/>
      </c>
      <c r="B104" s="34" t="n"/>
      <c r="C104" s="34" t="n"/>
      <c r="D104" s="34" t="n"/>
      <c r="E104" s="34" t="n"/>
      <c r="F104" s="34" t="n"/>
      <c r="G104" s="34" t="n"/>
      <c r="H104" s="35">
        <f>IF($C104="","",IF($G104="Met","Green",IF($G104="At risk","Red",IF($E104="","Amber",IF($E104&lt;TODAY(),"Red",IF($E104-TODAY()&lt;=14,"Amber","Green"))))))</f>
        <v/>
      </c>
    </row>
    <row r="105" ht="30" customHeight="1">
      <c r="A105" s="10">
        <f>IF($C105="","","D-"&amp;TEXT(ROW()-4,"000"))</f>
        <v/>
      </c>
      <c r="B105" s="32" t="n"/>
      <c r="C105" s="32" t="n"/>
      <c r="D105" s="32" t="n"/>
      <c r="E105" s="32" t="n"/>
      <c r="F105" s="32" t="n"/>
      <c r="G105" s="32" t="n"/>
      <c r="H105" s="33">
        <f>IF($C105="","",IF($G105="Met","Green",IF($G105="At risk","Red",IF($E105="","Amber",IF($E105&lt;TODAY(),"Red",IF($E105-TODAY()&lt;=14,"Amber","Green"))))))</f>
        <v/>
      </c>
    </row>
    <row r="106" ht="30" customHeight="1">
      <c r="A106" s="12">
        <f>IF($C106="","","D-"&amp;TEXT(ROW()-4,"000"))</f>
        <v/>
      </c>
      <c r="B106" s="34" t="n"/>
      <c r="C106" s="34" t="n"/>
      <c r="D106" s="34" t="n"/>
      <c r="E106" s="34" t="n"/>
      <c r="F106" s="34" t="n"/>
      <c r="G106" s="34" t="n"/>
      <c r="H106" s="35">
        <f>IF($C106="","",IF($G106="Met","Green",IF($G106="At risk","Red",IF($E106="","Amber",IF($E106&lt;TODAY(),"Red",IF($E106-TODAY()&lt;=14,"Amber","Green"))))))</f>
        <v/>
      </c>
    </row>
    <row r="107" ht="30" customHeight="1">
      <c r="A107" s="10">
        <f>IF($C107="","","D-"&amp;TEXT(ROW()-4,"000"))</f>
        <v/>
      </c>
      <c r="B107" s="32" t="n"/>
      <c r="C107" s="32" t="n"/>
      <c r="D107" s="32" t="n"/>
      <c r="E107" s="32" t="n"/>
      <c r="F107" s="32" t="n"/>
      <c r="G107" s="32" t="n"/>
      <c r="H107" s="33">
        <f>IF($C107="","",IF($G107="Met","Green",IF($G107="At risk","Red",IF($E107="","Amber",IF($E107&lt;TODAY(),"Red",IF($E107-TODAY()&lt;=14,"Amber","Green"))))))</f>
        <v/>
      </c>
    </row>
    <row r="108" ht="30" customHeight="1">
      <c r="A108" s="12">
        <f>IF($C108="","","D-"&amp;TEXT(ROW()-4,"000"))</f>
        <v/>
      </c>
      <c r="B108" s="34" t="n"/>
      <c r="C108" s="34" t="n"/>
      <c r="D108" s="34" t="n"/>
      <c r="E108" s="34" t="n"/>
      <c r="F108" s="34" t="n"/>
      <c r="G108" s="34" t="n"/>
      <c r="H108" s="35">
        <f>IF($C108="","",IF($G108="Met","Green",IF($G108="At risk","Red",IF($E108="","Amber",IF($E108&lt;TODAY(),"Red",IF($E108-TODAY()&lt;=14,"Amber","Green"))))))</f>
        <v/>
      </c>
    </row>
    <row r="109" ht="30" customHeight="1">
      <c r="A109" s="10">
        <f>IF($C109="","","D-"&amp;TEXT(ROW()-4,"000"))</f>
        <v/>
      </c>
      <c r="B109" s="32" t="n"/>
      <c r="C109" s="32" t="n"/>
      <c r="D109" s="32" t="n"/>
      <c r="E109" s="32" t="n"/>
      <c r="F109" s="32" t="n"/>
      <c r="G109" s="32" t="n"/>
      <c r="H109" s="33">
        <f>IF($C109="","",IF($G109="Met","Green",IF($G109="At risk","Red",IF($E109="","Amber",IF($E109&lt;TODAY(),"Red",IF($E109-TODAY()&lt;=14,"Amber","Green"))))))</f>
        <v/>
      </c>
    </row>
    <row r="110" ht="30" customHeight="1">
      <c r="A110" s="12">
        <f>IF($C110="","","D-"&amp;TEXT(ROW()-4,"000"))</f>
        <v/>
      </c>
      <c r="B110" s="34" t="n"/>
      <c r="C110" s="34" t="n"/>
      <c r="D110" s="34" t="n"/>
      <c r="E110" s="34" t="n"/>
      <c r="F110" s="34" t="n"/>
      <c r="G110" s="34" t="n"/>
      <c r="H110" s="35">
        <f>IF($C110="","",IF($G110="Met","Green",IF($G110="At risk","Red",IF($E110="","Amber",IF($E110&lt;TODAY(),"Red",IF($E110-TODAY()&lt;=14,"Amber","Green"))))))</f>
        <v/>
      </c>
    </row>
    <row r="111" ht="30" customHeight="1">
      <c r="A111" s="10">
        <f>IF($C111="","","D-"&amp;TEXT(ROW()-4,"000"))</f>
        <v/>
      </c>
      <c r="B111" s="32" t="n"/>
      <c r="C111" s="32" t="n"/>
      <c r="D111" s="32" t="n"/>
      <c r="E111" s="32" t="n"/>
      <c r="F111" s="32" t="n"/>
      <c r="G111" s="32" t="n"/>
      <c r="H111" s="33">
        <f>IF($C111="","",IF($G111="Met","Green",IF($G111="At risk","Red",IF($E111="","Amber",IF($E111&lt;TODAY(),"Red",IF($E111-TODAY()&lt;=14,"Amber","Green"))))))</f>
        <v/>
      </c>
    </row>
    <row r="112" ht="30" customHeight="1">
      <c r="A112" s="12">
        <f>IF($C112="","","D-"&amp;TEXT(ROW()-4,"000"))</f>
        <v/>
      </c>
      <c r="B112" s="34" t="n"/>
      <c r="C112" s="34" t="n"/>
      <c r="D112" s="34" t="n"/>
      <c r="E112" s="34" t="n"/>
      <c r="F112" s="34" t="n"/>
      <c r="G112" s="34" t="n"/>
      <c r="H112" s="35">
        <f>IF($C112="","",IF($G112="Met","Green",IF($G112="At risk","Red",IF($E112="","Amber",IF($E112&lt;TODAY(),"Red",IF($E112-TODAY()&lt;=14,"Amber","Green"))))))</f>
        <v/>
      </c>
    </row>
    <row r="113" ht="30" customHeight="1">
      <c r="A113" s="10">
        <f>IF($C113="","","D-"&amp;TEXT(ROW()-4,"000"))</f>
        <v/>
      </c>
      <c r="B113" s="32" t="n"/>
      <c r="C113" s="32" t="n"/>
      <c r="D113" s="32" t="n"/>
      <c r="E113" s="32" t="n"/>
      <c r="F113" s="32" t="n"/>
      <c r="G113" s="32" t="n"/>
      <c r="H113" s="33">
        <f>IF($C113="","",IF($G113="Met","Green",IF($G113="At risk","Red",IF($E113="","Amber",IF($E113&lt;TODAY(),"Red",IF($E113-TODAY()&lt;=14,"Amber","Green"))))))</f>
        <v/>
      </c>
    </row>
    <row r="114" ht="30" customHeight="1">
      <c r="A114" s="12">
        <f>IF($C114="","","D-"&amp;TEXT(ROW()-4,"000"))</f>
        <v/>
      </c>
      <c r="B114" s="34" t="n"/>
      <c r="C114" s="34" t="n"/>
      <c r="D114" s="34" t="n"/>
      <c r="E114" s="34" t="n"/>
      <c r="F114" s="34" t="n"/>
      <c r="G114" s="34" t="n"/>
      <c r="H114" s="35">
        <f>IF($C114="","",IF($G114="Met","Green",IF($G114="At risk","Red",IF($E114="","Amber",IF($E114&lt;TODAY(),"Red",IF($E114-TODAY()&lt;=14,"Amber","Green"))))))</f>
        <v/>
      </c>
    </row>
    <row r="115" ht="30" customHeight="1">
      <c r="A115" s="10">
        <f>IF($C115="","","D-"&amp;TEXT(ROW()-4,"000"))</f>
        <v/>
      </c>
      <c r="B115" s="32" t="n"/>
      <c r="C115" s="32" t="n"/>
      <c r="D115" s="32" t="n"/>
      <c r="E115" s="32" t="n"/>
      <c r="F115" s="32" t="n"/>
      <c r="G115" s="32" t="n"/>
      <c r="H115" s="33">
        <f>IF($C115="","",IF($G115="Met","Green",IF($G115="At risk","Red",IF($E115="","Amber",IF($E115&lt;TODAY(),"Red",IF($E115-TODAY()&lt;=14,"Amber","Green"))))))</f>
        <v/>
      </c>
    </row>
    <row r="116" ht="30" customHeight="1">
      <c r="A116" s="12">
        <f>IF($C116="","","D-"&amp;TEXT(ROW()-4,"000"))</f>
        <v/>
      </c>
      <c r="B116" s="34" t="n"/>
      <c r="C116" s="34" t="n"/>
      <c r="D116" s="34" t="n"/>
      <c r="E116" s="34" t="n"/>
      <c r="F116" s="34" t="n"/>
      <c r="G116" s="34" t="n"/>
      <c r="H116" s="35">
        <f>IF($C116="","",IF($G116="Met","Green",IF($G116="At risk","Red",IF($E116="","Amber",IF($E116&lt;TODAY(),"Red",IF($E116-TODAY()&lt;=14,"Amber","Green"))))))</f>
        <v/>
      </c>
    </row>
    <row r="117" ht="30" customHeight="1">
      <c r="A117" s="10">
        <f>IF($C117="","","D-"&amp;TEXT(ROW()-4,"000"))</f>
        <v/>
      </c>
      <c r="B117" s="32" t="n"/>
      <c r="C117" s="32" t="n"/>
      <c r="D117" s="32" t="n"/>
      <c r="E117" s="32" t="n"/>
      <c r="F117" s="32" t="n"/>
      <c r="G117" s="32" t="n"/>
      <c r="H117" s="33">
        <f>IF($C117="","",IF($G117="Met","Green",IF($G117="At risk","Red",IF($E117="","Amber",IF($E117&lt;TODAY(),"Red",IF($E117-TODAY()&lt;=14,"Amber","Green"))))))</f>
        <v/>
      </c>
    </row>
    <row r="118" ht="30" customHeight="1">
      <c r="A118" s="12">
        <f>IF($C118="","","D-"&amp;TEXT(ROW()-4,"000"))</f>
        <v/>
      </c>
      <c r="B118" s="34" t="n"/>
      <c r="C118" s="34" t="n"/>
      <c r="D118" s="34" t="n"/>
      <c r="E118" s="34" t="n"/>
      <c r="F118" s="34" t="n"/>
      <c r="G118" s="34" t="n"/>
      <c r="H118" s="35">
        <f>IF($C118="","",IF($G118="Met","Green",IF($G118="At risk","Red",IF($E118="","Amber",IF($E118&lt;TODAY(),"Red",IF($E118-TODAY()&lt;=14,"Amber","Green"))))))</f>
        <v/>
      </c>
    </row>
    <row r="119" ht="30" customHeight="1">
      <c r="A119" s="10">
        <f>IF($C119="","","D-"&amp;TEXT(ROW()-4,"000"))</f>
        <v/>
      </c>
      <c r="B119" s="32" t="n"/>
      <c r="C119" s="32" t="n"/>
      <c r="D119" s="32" t="n"/>
      <c r="E119" s="32" t="n"/>
      <c r="F119" s="32" t="n"/>
      <c r="G119" s="32" t="n"/>
      <c r="H119" s="33">
        <f>IF($C119="","",IF($G119="Met","Green",IF($G119="At risk","Red",IF($E119="","Amber",IF($E119&lt;TODAY(),"Red",IF($E119-TODAY()&lt;=14,"Amber","Green"))))))</f>
        <v/>
      </c>
    </row>
    <row r="120" ht="30" customHeight="1">
      <c r="A120" s="12">
        <f>IF($C120="","","D-"&amp;TEXT(ROW()-4,"000"))</f>
        <v/>
      </c>
      <c r="B120" s="34" t="n"/>
      <c r="C120" s="34" t="n"/>
      <c r="D120" s="34" t="n"/>
      <c r="E120" s="34" t="n"/>
      <c r="F120" s="34" t="n"/>
      <c r="G120" s="34" t="n"/>
      <c r="H120" s="35">
        <f>IF($C120="","",IF($G120="Met","Green",IF($G120="At risk","Red",IF($E120="","Amber",IF($E120&lt;TODAY(),"Red",IF($E120-TODAY()&lt;=14,"Amber","Green"))))))</f>
        <v/>
      </c>
    </row>
    <row r="121" ht="30" customHeight="1">
      <c r="A121" s="10">
        <f>IF($C121="","","D-"&amp;TEXT(ROW()-4,"000"))</f>
        <v/>
      </c>
      <c r="B121" s="32" t="n"/>
      <c r="C121" s="32" t="n"/>
      <c r="D121" s="32" t="n"/>
      <c r="E121" s="32" t="n"/>
      <c r="F121" s="32" t="n"/>
      <c r="G121" s="32" t="n"/>
      <c r="H121" s="33">
        <f>IF($C121="","",IF($G121="Met","Green",IF($G121="At risk","Red",IF($E121="","Amber",IF($E121&lt;TODAY(),"Red",IF($E121-TODAY()&lt;=14,"Amber","Green"))))))</f>
        <v/>
      </c>
    </row>
    <row r="122" ht="30" customHeight="1">
      <c r="A122" s="12">
        <f>IF($C122="","","D-"&amp;TEXT(ROW()-4,"000"))</f>
        <v/>
      </c>
      <c r="B122" s="34" t="n"/>
      <c r="C122" s="34" t="n"/>
      <c r="D122" s="34" t="n"/>
      <c r="E122" s="34" t="n"/>
      <c r="F122" s="34" t="n"/>
      <c r="G122" s="34" t="n"/>
      <c r="H122" s="35">
        <f>IF($C122="","",IF($G122="Met","Green",IF($G122="At risk","Red",IF($E122="","Amber",IF($E122&lt;TODAY(),"Red",IF($E122-TODAY()&lt;=14,"Amber","Green"))))))</f>
        <v/>
      </c>
    </row>
    <row r="123" ht="30" customHeight="1">
      <c r="A123" s="10">
        <f>IF($C123="","","D-"&amp;TEXT(ROW()-4,"000"))</f>
        <v/>
      </c>
      <c r="B123" s="32" t="n"/>
      <c r="C123" s="32" t="n"/>
      <c r="D123" s="32" t="n"/>
      <c r="E123" s="32" t="n"/>
      <c r="F123" s="32" t="n"/>
      <c r="G123" s="32" t="n"/>
      <c r="H123" s="33">
        <f>IF($C123="","",IF($G123="Met","Green",IF($G123="At risk","Red",IF($E123="","Amber",IF($E123&lt;TODAY(),"Red",IF($E123-TODAY()&lt;=14,"Amber","Green"))))))</f>
        <v/>
      </c>
    </row>
    <row r="124" ht="30" customHeight="1">
      <c r="A124" s="12">
        <f>IF($C124="","","D-"&amp;TEXT(ROW()-4,"000"))</f>
        <v/>
      </c>
      <c r="B124" s="34" t="n"/>
      <c r="C124" s="34" t="n"/>
      <c r="D124" s="34" t="n"/>
      <c r="E124" s="34" t="n"/>
      <c r="F124" s="34" t="n"/>
      <c r="G124" s="34" t="n"/>
      <c r="H124" s="35">
        <f>IF($C124="","",IF($G124="Met","Green",IF($G124="At risk","Red",IF($E124="","Amber",IF($E124&lt;TODAY(),"Red",IF($E124-TODAY()&lt;=14,"Amber","Green"))))))</f>
        <v/>
      </c>
    </row>
    <row r="125" ht="30" customHeight="1">
      <c r="A125" s="10">
        <f>IF($C125="","","D-"&amp;TEXT(ROW()-4,"000"))</f>
        <v/>
      </c>
      <c r="B125" s="32" t="n"/>
      <c r="C125" s="32" t="n"/>
      <c r="D125" s="32" t="n"/>
      <c r="E125" s="32" t="n"/>
      <c r="F125" s="32" t="n"/>
      <c r="G125" s="32" t="n"/>
      <c r="H125" s="33">
        <f>IF($C125="","",IF($G125="Met","Green",IF($G125="At risk","Red",IF($E125="","Amber",IF($E125&lt;TODAY(),"Red",IF($E125-TODAY()&lt;=14,"Amber","Green"))))))</f>
        <v/>
      </c>
    </row>
    <row r="126" ht="30" customHeight="1">
      <c r="A126" s="12">
        <f>IF($C126="","","D-"&amp;TEXT(ROW()-4,"000"))</f>
        <v/>
      </c>
      <c r="B126" s="34" t="n"/>
      <c r="C126" s="34" t="n"/>
      <c r="D126" s="34" t="n"/>
      <c r="E126" s="34" t="n"/>
      <c r="F126" s="34" t="n"/>
      <c r="G126" s="34" t="n"/>
      <c r="H126" s="35">
        <f>IF($C126="","",IF($G126="Met","Green",IF($G126="At risk","Red",IF($E126="","Amber",IF($E126&lt;TODAY(),"Red",IF($E126-TODAY()&lt;=14,"Amber","Green"))))))</f>
        <v/>
      </c>
    </row>
    <row r="127" ht="30" customHeight="1">
      <c r="A127" s="10">
        <f>IF($C127="","","D-"&amp;TEXT(ROW()-4,"000"))</f>
        <v/>
      </c>
      <c r="B127" s="32" t="n"/>
      <c r="C127" s="32" t="n"/>
      <c r="D127" s="32" t="n"/>
      <c r="E127" s="32" t="n"/>
      <c r="F127" s="32" t="n"/>
      <c r="G127" s="32" t="n"/>
      <c r="H127" s="33">
        <f>IF($C127="","",IF($G127="Met","Green",IF($G127="At risk","Red",IF($E127="","Amber",IF($E127&lt;TODAY(),"Red",IF($E127-TODAY()&lt;=14,"Amber","Green"))))))</f>
        <v/>
      </c>
    </row>
    <row r="128" ht="30" customHeight="1">
      <c r="A128" s="12">
        <f>IF($C128="","","D-"&amp;TEXT(ROW()-4,"000"))</f>
        <v/>
      </c>
      <c r="B128" s="34" t="n"/>
      <c r="C128" s="34" t="n"/>
      <c r="D128" s="34" t="n"/>
      <c r="E128" s="34" t="n"/>
      <c r="F128" s="34" t="n"/>
      <c r="G128" s="34" t="n"/>
      <c r="H128" s="35">
        <f>IF($C128="","",IF($G128="Met","Green",IF($G128="At risk","Red",IF($E128="","Amber",IF($E128&lt;TODAY(),"Red",IF($E128-TODAY()&lt;=14,"Amber","Green"))))))</f>
        <v/>
      </c>
    </row>
    <row r="129" ht="30" customHeight="1">
      <c r="A129" s="10">
        <f>IF($C129="","","D-"&amp;TEXT(ROW()-4,"000"))</f>
        <v/>
      </c>
      <c r="B129" s="32" t="n"/>
      <c r="C129" s="32" t="n"/>
      <c r="D129" s="32" t="n"/>
      <c r="E129" s="32" t="n"/>
      <c r="F129" s="32" t="n"/>
      <c r="G129" s="32" t="n"/>
      <c r="H129" s="33">
        <f>IF($C129="","",IF($G129="Met","Green",IF($G129="At risk","Red",IF($E129="","Amber",IF($E129&lt;TODAY(),"Red",IF($E129-TODAY()&lt;=14,"Amber","Green"))))))</f>
        <v/>
      </c>
    </row>
    <row r="130" ht="30" customHeight="1">
      <c r="A130" s="12">
        <f>IF($C130="","","D-"&amp;TEXT(ROW()-4,"000"))</f>
        <v/>
      </c>
      <c r="B130" s="34" t="n"/>
      <c r="C130" s="34" t="n"/>
      <c r="D130" s="34" t="n"/>
      <c r="E130" s="34" t="n"/>
      <c r="F130" s="34" t="n"/>
      <c r="G130" s="34" t="n"/>
      <c r="H130" s="35">
        <f>IF($C130="","",IF($G130="Met","Green",IF($G130="At risk","Red",IF($E130="","Amber",IF($E130&lt;TODAY(),"Red",IF($E130-TODAY()&lt;=14,"Amber","Green"))))))</f>
        <v/>
      </c>
    </row>
    <row r="131" ht="30" customHeight="1">
      <c r="A131" s="10">
        <f>IF($C131="","","D-"&amp;TEXT(ROW()-4,"000"))</f>
        <v/>
      </c>
      <c r="B131" s="32" t="n"/>
      <c r="C131" s="32" t="n"/>
      <c r="D131" s="32" t="n"/>
      <c r="E131" s="32" t="n"/>
      <c r="F131" s="32" t="n"/>
      <c r="G131" s="32" t="n"/>
      <c r="H131" s="33">
        <f>IF($C131="","",IF($G131="Met","Green",IF($G131="At risk","Red",IF($E131="","Amber",IF($E131&lt;TODAY(),"Red",IF($E131-TODAY()&lt;=14,"Amber","Green"))))))</f>
        <v/>
      </c>
    </row>
    <row r="132" ht="30" customHeight="1">
      <c r="A132" s="12">
        <f>IF($C132="","","D-"&amp;TEXT(ROW()-4,"000"))</f>
        <v/>
      </c>
      <c r="B132" s="34" t="n"/>
      <c r="C132" s="34" t="n"/>
      <c r="D132" s="34" t="n"/>
      <c r="E132" s="34" t="n"/>
      <c r="F132" s="34" t="n"/>
      <c r="G132" s="34" t="n"/>
      <c r="H132" s="35">
        <f>IF($C132="","",IF($G132="Met","Green",IF($G132="At risk","Red",IF($E132="","Amber",IF($E132&lt;TODAY(),"Red",IF($E132-TODAY()&lt;=14,"Amber","Green"))))))</f>
        <v/>
      </c>
    </row>
    <row r="133" ht="30" customHeight="1">
      <c r="A133" s="10">
        <f>IF($C133="","","D-"&amp;TEXT(ROW()-4,"000"))</f>
        <v/>
      </c>
      <c r="B133" s="32" t="n"/>
      <c r="C133" s="32" t="n"/>
      <c r="D133" s="32" t="n"/>
      <c r="E133" s="32" t="n"/>
      <c r="F133" s="32" t="n"/>
      <c r="G133" s="32" t="n"/>
      <c r="H133" s="33">
        <f>IF($C133="","",IF($G133="Met","Green",IF($G133="At risk","Red",IF($E133="","Amber",IF($E133&lt;TODAY(),"Red",IF($E133-TODAY()&lt;=14,"Amber","Green"))))))</f>
        <v/>
      </c>
    </row>
    <row r="134" ht="30" customHeight="1">
      <c r="A134" s="12">
        <f>IF($C134="","","D-"&amp;TEXT(ROW()-4,"000"))</f>
        <v/>
      </c>
      <c r="B134" s="34" t="n"/>
      <c r="C134" s="34" t="n"/>
      <c r="D134" s="34" t="n"/>
      <c r="E134" s="34" t="n"/>
      <c r="F134" s="34" t="n"/>
      <c r="G134" s="34" t="n"/>
      <c r="H134" s="35">
        <f>IF($C134="","",IF($G134="Met","Green",IF($G134="At risk","Red",IF($E134="","Amber",IF($E134&lt;TODAY(),"Red",IF($E134-TODAY()&lt;=14,"Amber","Green"))))))</f>
        <v/>
      </c>
    </row>
    <row r="135" ht="30" customHeight="1">
      <c r="A135" s="10">
        <f>IF($C135="","","D-"&amp;TEXT(ROW()-4,"000"))</f>
        <v/>
      </c>
      <c r="B135" s="32" t="n"/>
      <c r="C135" s="32" t="n"/>
      <c r="D135" s="32" t="n"/>
      <c r="E135" s="32" t="n"/>
      <c r="F135" s="32" t="n"/>
      <c r="G135" s="32" t="n"/>
      <c r="H135" s="33">
        <f>IF($C135="","",IF($G135="Met","Green",IF($G135="At risk","Red",IF($E135="","Amber",IF($E135&lt;TODAY(),"Red",IF($E135-TODAY()&lt;=14,"Amber","Green"))))))</f>
        <v/>
      </c>
    </row>
    <row r="136" ht="30" customHeight="1">
      <c r="A136" s="12">
        <f>IF($C136="","","D-"&amp;TEXT(ROW()-4,"000"))</f>
        <v/>
      </c>
      <c r="B136" s="34" t="n"/>
      <c r="C136" s="34" t="n"/>
      <c r="D136" s="34" t="n"/>
      <c r="E136" s="34" t="n"/>
      <c r="F136" s="34" t="n"/>
      <c r="G136" s="34" t="n"/>
      <c r="H136" s="35">
        <f>IF($C136="","",IF($G136="Met","Green",IF($G136="At risk","Red",IF($E136="","Amber",IF($E136&lt;TODAY(),"Red",IF($E136-TODAY()&lt;=14,"Amber","Green"))))))</f>
        <v/>
      </c>
    </row>
    <row r="137" ht="30" customHeight="1">
      <c r="A137" s="10">
        <f>IF($C137="","","D-"&amp;TEXT(ROW()-4,"000"))</f>
        <v/>
      </c>
      <c r="B137" s="32" t="n"/>
      <c r="C137" s="32" t="n"/>
      <c r="D137" s="32" t="n"/>
      <c r="E137" s="32" t="n"/>
      <c r="F137" s="32" t="n"/>
      <c r="G137" s="32" t="n"/>
      <c r="H137" s="33">
        <f>IF($C137="","",IF($G137="Met","Green",IF($G137="At risk","Red",IF($E137="","Amber",IF($E137&lt;TODAY(),"Red",IF($E137-TODAY()&lt;=14,"Amber","Green"))))))</f>
        <v/>
      </c>
    </row>
    <row r="138" ht="30" customHeight="1">
      <c r="A138" s="12">
        <f>IF($C138="","","D-"&amp;TEXT(ROW()-4,"000"))</f>
        <v/>
      </c>
      <c r="B138" s="34" t="n"/>
      <c r="C138" s="34" t="n"/>
      <c r="D138" s="34" t="n"/>
      <c r="E138" s="34" t="n"/>
      <c r="F138" s="34" t="n"/>
      <c r="G138" s="34" t="n"/>
      <c r="H138" s="35">
        <f>IF($C138="","",IF($G138="Met","Green",IF($G138="At risk","Red",IF($E138="","Amber",IF($E138&lt;TODAY(),"Red",IF($E138-TODAY()&lt;=14,"Amber","Green"))))))</f>
        <v/>
      </c>
    </row>
    <row r="139" ht="30" customHeight="1">
      <c r="A139" s="10">
        <f>IF($C139="","","D-"&amp;TEXT(ROW()-4,"000"))</f>
        <v/>
      </c>
      <c r="B139" s="32" t="n"/>
      <c r="C139" s="32" t="n"/>
      <c r="D139" s="32" t="n"/>
      <c r="E139" s="32" t="n"/>
      <c r="F139" s="32" t="n"/>
      <c r="G139" s="32" t="n"/>
      <c r="H139" s="33">
        <f>IF($C139="","",IF($G139="Met","Green",IF($G139="At risk","Red",IF($E139="","Amber",IF($E139&lt;TODAY(),"Red",IF($E139-TODAY()&lt;=14,"Amber","Green"))))))</f>
        <v/>
      </c>
    </row>
    <row r="140" ht="30" customHeight="1">
      <c r="A140" s="12">
        <f>IF($C140="","","D-"&amp;TEXT(ROW()-4,"000"))</f>
        <v/>
      </c>
      <c r="B140" s="34" t="n"/>
      <c r="C140" s="34" t="n"/>
      <c r="D140" s="34" t="n"/>
      <c r="E140" s="34" t="n"/>
      <c r="F140" s="34" t="n"/>
      <c r="G140" s="34" t="n"/>
      <c r="H140" s="35">
        <f>IF($C140="","",IF($G140="Met","Green",IF($G140="At risk","Red",IF($E140="","Amber",IF($E140&lt;TODAY(),"Red",IF($E140-TODAY()&lt;=14,"Amber","Green"))))))</f>
        <v/>
      </c>
    </row>
    <row r="141" ht="30" customHeight="1">
      <c r="A141" s="10">
        <f>IF($C141="","","D-"&amp;TEXT(ROW()-4,"000"))</f>
        <v/>
      </c>
      <c r="B141" s="32" t="n"/>
      <c r="C141" s="32" t="n"/>
      <c r="D141" s="32" t="n"/>
      <c r="E141" s="32" t="n"/>
      <c r="F141" s="32" t="n"/>
      <c r="G141" s="32" t="n"/>
      <c r="H141" s="33">
        <f>IF($C141="","",IF($G141="Met","Green",IF($G141="At risk","Red",IF($E141="","Amber",IF($E141&lt;TODAY(),"Red",IF($E141-TODAY()&lt;=14,"Amber","Green"))))))</f>
        <v/>
      </c>
    </row>
    <row r="142" ht="30" customHeight="1">
      <c r="A142" s="12">
        <f>IF($C142="","","D-"&amp;TEXT(ROW()-4,"000"))</f>
        <v/>
      </c>
      <c r="B142" s="34" t="n"/>
      <c r="C142" s="34" t="n"/>
      <c r="D142" s="34" t="n"/>
      <c r="E142" s="34" t="n"/>
      <c r="F142" s="34" t="n"/>
      <c r="G142" s="34" t="n"/>
      <c r="H142" s="35">
        <f>IF($C142="","",IF($G142="Met","Green",IF($G142="At risk","Red",IF($E142="","Amber",IF($E142&lt;TODAY(),"Red",IF($E142-TODAY()&lt;=14,"Amber","Green"))))))</f>
        <v/>
      </c>
    </row>
    <row r="143" ht="30" customHeight="1">
      <c r="A143" s="10">
        <f>IF($C143="","","D-"&amp;TEXT(ROW()-4,"000"))</f>
        <v/>
      </c>
      <c r="B143" s="32" t="n"/>
      <c r="C143" s="32" t="n"/>
      <c r="D143" s="32" t="n"/>
      <c r="E143" s="32" t="n"/>
      <c r="F143" s="32" t="n"/>
      <c r="G143" s="32" t="n"/>
      <c r="H143" s="33">
        <f>IF($C143="","",IF($G143="Met","Green",IF($G143="At risk","Red",IF($E143="","Amber",IF($E143&lt;TODAY(),"Red",IF($E143-TODAY()&lt;=14,"Amber","Green"))))))</f>
        <v/>
      </c>
    </row>
    <row r="144" ht="30" customHeight="1">
      <c r="A144" s="12">
        <f>IF($C144="","","D-"&amp;TEXT(ROW()-4,"000"))</f>
        <v/>
      </c>
      <c r="B144" s="34" t="n"/>
      <c r="C144" s="34" t="n"/>
      <c r="D144" s="34" t="n"/>
      <c r="E144" s="34" t="n"/>
      <c r="F144" s="34" t="n"/>
      <c r="G144" s="34" t="n"/>
      <c r="H144" s="35">
        <f>IF($C144="","",IF($G144="Met","Green",IF($G144="At risk","Red",IF($E144="","Amber",IF($E144&lt;TODAY(),"Red",IF($E144-TODAY()&lt;=14,"Amber","Green"))))))</f>
        <v/>
      </c>
    </row>
    <row r="145" ht="30" customHeight="1">
      <c r="A145" s="10">
        <f>IF($C145="","","D-"&amp;TEXT(ROW()-4,"000"))</f>
        <v/>
      </c>
      <c r="B145" s="32" t="n"/>
      <c r="C145" s="32" t="n"/>
      <c r="D145" s="32" t="n"/>
      <c r="E145" s="32" t="n"/>
      <c r="F145" s="32" t="n"/>
      <c r="G145" s="32" t="n"/>
      <c r="H145" s="33">
        <f>IF($C145="","",IF($G145="Met","Green",IF($G145="At risk","Red",IF($E145="","Amber",IF($E145&lt;TODAY(),"Red",IF($E145-TODAY()&lt;=14,"Amber","Green"))))))</f>
        <v/>
      </c>
    </row>
    <row r="146" ht="30" customHeight="1">
      <c r="A146" s="12">
        <f>IF($C146="","","D-"&amp;TEXT(ROW()-4,"000"))</f>
        <v/>
      </c>
      <c r="B146" s="34" t="n"/>
      <c r="C146" s="34" t="n"/>
      <c r="D146" s="34" t="n"/>
      <c r="E146" s="34" t="n"/>
      <c r="F146" s="34" t="n"/>
      <c r="G146" s="34" t="n"/>
      <c r="H146" s="35">
        <f>IF($C146="","",IF($G146="Met","Green",IF($G146="At risk","Red",IF($E146="","Amber",IF($E146&lt;TODAY(),"Red",IF($E146-TODAY()&lt;=14,"Amber","Green"))))))</f>
        <v/>
      </c>
    </row>
    <row r="147" ht="30" customHeight="1">
      <c r="A147" s="10">
        <f>IF($C147="","","D-"&amp;TEXT(ROW()-4,"000"))</f>
        <v/>
      </c>
      <c r="B147" s="32" t="n"/>
      <c r="C147" s="32" t="n"/>
      <c r="D147" s="32" t="n"/>
      <c r="E147" s="32" t="n"/>
      <c r="F147" s="32" t="n"/>
      <c r="G147" s="32" t="n"/>
      <c r="H147" s="33">
        <f>IF($C147="","",IF($G147="Met","Green",IF($G147="At risk","Red",IF($E147="","Amber",IF($E147&lt;TODAY(),"Red",IF($E147-TODAY()&lt;=14,"Amber","Green"))))))</f>
        <v/>
      </c>
    </row>
    <row r="148" ht="30" customHeight="1">
      <c r="A148" s="12">
        <f>IF($C148="","","D-"&amp;TEXT(ROW()-4,"000"))</f>
        <v/>
      </c>
      <c r="B148" s="34" t="n"/>
      <c r="C148" s="34" t="n"/>
      <c r="D148" s="34" t="n"/>
      <c r="E148" s="34" t="n"/>
      <c r="F148" s="34" t="n"/>
      <c r="G148" s="34" t="n"/>
      <c r="H148" s="35">
        <f>IF($C148="","",IF($G148="Met","Green",IF($G148="At risk","Red",IF($E148="","Amber",IF($E148&lt;TODAY(),"Red",IF($E148-TODAY()&lt;=14,"Amber","Green"))))))</f>
        <v/>
      </c>
    </row>
    <row r="149" ht="30" customHeight="1">
      <c r="A149" s="10">
        <f>IF($C149="","","D-"&amp;TEXT(ROW()-4,"000"))</f>
        <v/>
      </c>
      <c r="B149" s="32" t="n"/>
      <c r="C149" s="32" t="n"/>
      <c r="D149" s="32" t="n"/>
      <c r="E149" s="32" t="n"/>
      <c r="F149" s="32" t="n"/>
      <c r="G149" s="32" t="n"/>
      <c r="H149" s="33">
        <f>IF($C149="","",IF($G149="Met","Green",IF($G149="At risk","Red",IF($E149="","Amber",IF($E149&lt;TODAY(),"Red",IF($E149-TODAY()&lt;=14,"Amber","Green"))))))</f>
        <v/>
      </c>
    </row>
    <row r="150" ht="30" customHeight="1">
      <c r="A150" s="12">
        <f>IF($C150="","","D-"&amp;TEXT(ROW()-4,"000"))</f>
        <v/>
      </c>
      <c r="B150" s="34" t="n"/>
      <c r="C150" s="34" t="n"/>
      <c r="D150" s="34" t="n"/>
      <c r="E150" s="34" t="n"/>
      <c r="F150" s="34" t="n"/>
      <c r="G150" s="34" t="n"/>
      <c r="H150" s="35">
        <f>IF($C150="","",IF($G150="Met","Green",IF($G150="At risk","Red",IF($E150="","Amber",IF($E150&lt;TODAY(),"Red",IF($E150-TODAY()&lt;=14,"Amber","Green"))))))</f>
        <v/>
      </c>
    </row>
    <row r="151" ht="30" customHeight="1">
      <c r="A151" s="10">
        <f>IF($C151="","","D-"&amp;TEXT(ROW()-4,"000"))</f>
        <v/>
      </c>
      <c r="B151" s="32" t="n"/>
      <c r="C151" s="32" t="n"/>
      <c r="D151" s="32" t="n"/>
      <c r="E151" s="32" t="n"/>
      <c r="F151" s="32" t="n"/>
      <c r="G151" s="32" t="n"/>
      <c r="H151" s="33">
        <f>IF($C151="","",IF($G151="Met","Green",IF($G151="At risk","Red",IF($E151="","Amber",IF($E151&lt;TODAY(),"Red",IF($E151-TODAY()&lt;=14,"Amber","Green"))))))</f>
        <v/>
      </c>
    </row>
    <row r="152" ht="30" customHeight="1">
      <c r="A152" s="12">
        <f>IF($C152="","","D-"&amp;TEXT(ROW()-4,"000"))</f>
        <v/>
      </c>
      <c r="B152" s="34" t="n"/>
      <c r="C152" s="34" t="n"/>
      <c r="D152" s="34" t="n"/>
      <c r="E152" s="34" t="n"/>
      <c r="F152" s="34" t="n"/>
      <c r="G152" s="34" t="n"/>
      <c r="H152" s="35">
        <f>IF($C152="","",IF($G152="Met","Green",IF($G152="At risk","Red",IF($E152="","Amber",IF($E152&lt;TODAY(),"Red",IF($E152-TODAY()&lt;=14,"Amber","Green"))))))</f>
        <v/>
      </c>
    </row>
    <row r="153" ht="30" customHeight="1">
      <c r="A153" s="10">
        <f>IF($C153="","","D-"&amp;TEXT(ROW()-4,"000"))</f>
        <v/>
      </c>
      <c r="B153" s="32" t="n"/>
      <c r="C153" s="32" t="n"/>
      <c r="D153" s="32" t="n"/>
      <c r="E153" s="32" t="n"/>
      <c r="F153" s="32" t="n"/>
      <c r="G153" s="32" t="n"/>
      <c r="H153" s="33">
        <f>IF($C153="","",IF($G153="Met","Green",IF($G153="At risk","Red",IF($E153="","Amber",IF($E153&lt;TODAY(),"Red",IF($E153-TODAY()&lt;=14,"Amber","Green"))))))</f>
        <v/>
      </c>
    </row>
    <row r="154" ht="30" customHeight="1">
      <c r="A154" s="12">
        <f>IF($C154="","","D-"&amp;TEXT(ROW()-4,"000"))</f>
        <v/>
      </c>
      <c r="B154" s="34" t="n"/>
      <c r="C154" s="34" t="n"/>
      <c r="D154" s="34" t="n"/>
      <c r="E154" s="34" t="n"/>
      <c r="F154" s="34" t="n"/>
      <c r="G154" s="34" t="n"/>
      <c r="H154" s="35">
        <f>IF($C154="","",IF($G154="Met","Green",IF($G154="At risk","Red",IF($E154="","Amber",IF($E154&lt;TODAY(),"Red",IF($E154-TODAY()&lt;=14,"Amber","Green"))))))</f>
        <v/>
      </c>
    </row>
    <row r="155" ht="30" customHeight="1">
      <c r="A155" s="10">
        <f>IF($C155="","","D-"&amp;TEXT(ROW()-4,"000"))</f>
        <v/>
      </c>
      <c r="B155" s="32" t="n"/>
      <c r="C155" s="32" t="n"/>
      <c r="D155" s="32" t="n"/>
      <c r="E155" s="32" t="n"/>
      <c r="F155" s="32" t="n"/>
      <c r="G155" s="32" t="n"/>
      <c r="H155" s="33">
        <f>IF($C155="","",IF($G155="Met","Green",IF($G155="At risk","Red",IF($E155="","Amber",IF($E155&lt;TODAY(),"Red",IF($E155-TODAY()&lt;=14,"Amber","Green"))))))</f>
        <v/>
      </c>
    </row>
    <row r="156" ht="30" customHeight="1">
      <c r="A156" s="12">
        <f>IF($C156="","","D-"&amp;TEXT(ROW()-4,"000"))</f>
        <v/>
      </c>
      <c r="B156" s="34" t="n"/>
      <c r="C156" s="34" t="n"/>
      <c r="D156" s="34" t="n"/>
      <c r="E156" s="34" t="n"/>
      <c r="F156" s="34" t="n"/>
      <c r="G156" s="34" t="n"/>
      <c r="H156" s="35">
        <f>IF($C156="","",IF($G156="Met","Green",IF($G156="At risk","Red",IF($E156="","Amber",IF($E156&lt;TODAY(),"Red",IF($E156-TODAY()&lt;=14,"Amber","Green"))))))</f>
        <v/>
      </c>
    </row>
    <row r="157" ht="30" customHeight="1">
      <c r="A157" s="10">
        <f>IF($C157="","","D-"&amp;TEXT(ROW()-4,"000"))</f>
        <v/>
      </c>
      <c r="B157" s="32" t="n"/>
      <c r="C157" s="32" t="n"/>
      <c r="D157" s="32" t="n"/>
      <c r="E157" s="32" t="n"/>
      <c r="F157" s="32" t="n"/>
      <c r="G157" s="32" t="n"/>
      <c r="H157" s="33">
        <f>IF($C157="","",IF($G157="Met","Green",IF($G157="At risk","Red",IF($E157="","Amber",IF($E157&lt;TODAY(),"Red",IF($E157-TODAY()&lt;=14,"Amber","Green"))))))</f>
        <v/>
      </c>
    </row>
    <row r="158" ht="30" customHeight="1">
      <c r="A158" s="12">
        <f>IF($C158="","","D-"&amp;TEXT(ROW()-4,"000"))</f>
        <v/>
      </c>
      <c r="B158" s="34" t="n"/>
      <c r="C158" s="34" t="n"/>
      <c r="D158" s="34" t="n"/>
      <c r="E158" s="34" t="n"/>
      <c r="F158" s="34" t="n"/>
      <c r="G158" s="34" t="n"/>
      <c r="H158" s="35">
        <f>IF($C158="","",IF($G158="Met","Green",IF($G158="At risk","Red",IF($E158="","Amber",IF($E158&lt;TODAY(),"Red",IF($E158-TODAY()&lt;=14,"Amber","Green"))))))</f>
        <v/>
      </c>
    </row>
    <row r="159" ht="30" customHeight="1">
      <c r="A159" s="10">
        <f>IF($C159="","","D-"&amp;TEXT(ROW()-4,"000"))</f>
        <v/>
      </c>
      <c r="B159" s="32" t="n"/>
      <c r="C159" s="32" t="n"/>
      <c r="D159" s="32" t="n"/>
      <c r="E159" s="32" t="n"/>
      <c r="F159" s="32" t="n"/>
      <c r="G159" s="32" t="n"/>
      <c r="H159" s="33">
        <f>IF($C159="","",IF($G159="Met","Green",IF($G159="At risk","Red",IF($E159="","Amber",IF($E159&lt;TODAY(),"Red",IF($E159-TODAY()&lt;=14,"Amber","Green"))))))</f>
        <v/>
      </c>
    </row>
    <row r="160" ht="30" customHeight="1">
      <c r="A160" s="12">
        <f>IF($C160="","","D-"&amp;TEXT(ROW()-4,"000"))</f>
        <v/>
      </c>
      <c r="B160" s="34" t="n"/>
      <c r="C160" s="34" t="n"/>
      <c r="D160" s="34" t="n"/>
      <c r="E160" s="34" t="n"/>
      <c r="F160" s="34" t="n"/>
      <c r="G160" s="34" t="n"/>
      <c r="H160" s="35">
        <f>IF($C160="","",IF($G160="Met","Green",IF($G160="At risk","Red",IF($E160="","Amber",IF($E160&lt;TODAY(),"Red",IF($E160-TODAY()&lt;=14,"Amber","Green"))))))</f>
        <v/>
      </c>
    </row>
    <row r="161" ht="30" customHeight="1">
      <c r="A161" s="10">
        <f>IF($C161="","","D-"&amp;TEXT(ROW()-4,"000"))</f>
        <v/>
      </c>
      <c r="B161" s="32" t="n"/>
      <c r="C161" s="32" t="n"/>
      <c r="D161" s="32" t="n"/>
      <c r="E161" s="32" t="n"/>
      <c r="F161" s="32" t="n"/>
      <c r="G161" s="32" t="n"/>
      <c r="H161" s="33">
        <f>IF($C161="","",IF($G161="Met","Green",IF($G161="At risk","Red",IF($E161="","Amber",IF($E161&lt;TODAY(),"Red",IF($E161-TODAY()&lt;=14,"Amber","Green"))))))</f>
        <v/>
      </c>
    </row>
    <row r="162" ht="30" customHeight="1">
      <c r="A162" s="12">
        <f>IF($C162="","","D-"&amp;TEXT(ROW()-4,"000"))</f>
        <v/>
      </c>
      <c r="B162" s="34" t="n"/>
      <c r="C162" s="34" t="n"/>
      <c r="D162" s="34" t="n"/>
      <c r="E162" s="34" t="n"/>
      <c r="F162" s="34" t="n"/>
      <c r="G162" s="34" t="n"/>
      <c r="H162" s="35">
        <f>IF($C162="","",IF($G162="Met","Green",IF($G162="At risk","Red",IF($E162="","Amber",IF($E162&lt;TODAY(),"Red",IF($E162-TODAY()&lt;=14,"Amber","Green"))))))</f>
        <v/>
      </c>
    </row>
    <row r="163" ht="30" customHeight="1">
      <c r="A163" s="10">
        <f>IF($C163="","","D-"&amp;TEXT(ROW()-4,"000"))</f>
        <v/>
      </c>
      <c r="B163" s="32" t="n"/>
      <c r="C163" s="32" t="n"/>
      <c r="D163" s="32" t="n"/>
      <c r="E163" s="32" t="n"/>
      <c r="F163" s="32" t="n"/>
      <c r="G163" s="32" t="n"/>
      <c r="H163" s="33">
        <f>IF($C163="","",IF($G163="Met","Green",IF($G163="At risk","Red",IF($E163="","Amber",IF($E163&lt;TODAY(),"Red",IF($E163-TODAY()&lt;=14,"Amber","Green"))))))</f>
        <v/>
      </c>
    </row>
    <row r="164" ht="30" customHeight="1">
      <c r="A164" s="12">
        <f>IF($C164="","","D-"&amp;TEXT(ROW()-4,"000"))</f>
        <v/>
      </c>
      <c r="B164" s="34" t="n"/>
      <c r="C164" s="34" t="n"/>
      <c r="D164" s="34" t="n"/>
      <c r="E164" s="34" t="n"/>
      <c r="F164" s="34" t="n"/>
      <c r="G164" s="34" t="n"/>
      <c r="H164" s="35">
        <f>IF($C164="","",IF($G164="Met","Green",IF($G164="At risk","Red",IF($E164="","Amber",IF($E164&lt;TODAY(),"Red",IF($E164-TODAY()&lt;=14,"Amber","Green"))))))</f>
        <v/>
      </c>
    </row>
    <row r="165" ht="30" customHeight="1">
      <c r="A165" s="10">
        <f>IF($C165="","","D-"&amp;TEXT(ROW()-4,"000"))</f>
        <v/>
      </c>
      <c r="B165" s="32" t="n"/>
      <c r="C165" s="32" t="n"/>
      <c r="D165" s="32" t="n"/>
      <c r="E165" s="32" t="n"/>
      <c r="F165" s="32" t="n"/>
      <c r="G165" s="32" t="n"/>
      <c r="H165" s="33">
        <f>IF($C165="","",IF($G165="Met","Green",IF($G165="At risk","Red",IF($E165="","Amber",IF($E165&lt;TODAY(),"Red",IF($E165-TODAY()&lt;=14,"Amber","Green"))))))</f>
        <v/>
      </c>
    </row>
    <row r="166" ht="30" customHeight="1">
      <c r="A166" s="12">
        <f>IF($C166="","","D-"&amp;TEXT(ROW()-4,"000"))</f>
        <v/>
      </c>
      <c r="B166" s="34" t="n"/>
      <c r="C166" s="34" t="n"/>
      <c r="D166" s="34" t="n"/>
      <c r="E166" s="34" t="n"/>
      <c r="F166" s="34" t="n"/>
      <c r="G166" s="34" t="n"/>
      <c r="H166" s="35">
        <f>IF($C166="","",IF($G166="Met","Green",IF($G166="At risk","Red",IF($E166="","Amber",IF($E166&lt;TODAY(),"Red",IF($E166-TODAY()&lt;=14,"Amber","Green"))))))</f>
        <v/>
      </c>
    </row>
    <row r="167" ht="30" customHeight="1">
      <c r="A167" s="10">
        <f>IF($C167="","","D-"&amp;TEXT(ROW()-4,"000"))</f>
        <v/>
      </c>
      <c r="B167" s="32" t="n"/>
      <c r="C167" s="32" t="n"/>
      <c r="D167" s="32" t="n"/>
      <c r="E167" s="32" t="n"/>
      <c r="F167" s="32" t="n"/>
      <c r="G167" s="32" t="n"/>
      <c r="H167" s="33">
        <f>IF($C167="","",IF($G167="Met","Green",IF($G167="At risk","Red",IF($E167="","Amber",IF($E167&lt;TODAY(),"Red",IF($E167-TODAY()&lt;=14,"Amber","Green"))))))</f>
        <v/>
      </c>
    </row>
    <row r="168" ht="30" customHeight="1">
      <c r="A168" s="12">
        <f>IF($C168="","","D-"&amp;TEXT(ROW()-4,"000"))</f>
        <v/>
      </c>
      <c r="B168" s="34" t="n"/>
      <c r="C168" s="34" t="n"/>
      <c r="D168" s="34" t="n"/>
      <c r="E168" s="34" t="n"/>
      <c r="F168" s="34" t="n"/>
      <c r="G168" s="34" t="n"/>
      <c r="H168" s="35">
        <f>IF($C168="","",IF($G168="Met","Green",IF($G168="At risk","Red",IF($E168="","Amber",IF($E168&lt;TODAY(),"Red",IF($E168-TODAY()&lt;=14,"Amber","Green"))))))</f>
        <v/>
      </c>
    </row>
    <row r="169" ht="30" customHeight="1">
      <c r="A169" s="10">
        <f>IF($C169="","","D-"&amp;TEXT(ROW()-4,"000"))</f>
        <v/>
      </c>
      <c r="B169" s="32" t="n"/>
      <c r="C169" s="32" t="n"/>
      <c r="D169" s="32" t="n"/>
      <c r="E169" s="32" t="n"/>
      <c r="F169" s="32" t="n"/>
      <c r="G169" s="32" t="n"/>
      <c r="H169" s="33">
        <f>IF($C169="","",IF($G169="Met","Green",IF($G169="At risk","Red",IF($E169="","Amber",IF($E169&lt;TODAY(),"Red",IF($E169-TODAY()&lt;=14,"Amber","Green"))))))</f>
        <v/>
      </c>
    </row>
    <row r="170" ht="30" customHeight="1">
      <c r="A170" s="12">
        <f>IF($C170="","","D-"&amp;TEXT(ROW()-4,"000"))</f>
        <v/>
      </c>
      <c r="B170" s="34" t="n"/>
      <c r="C170" s="34" t="n"/>
      <c r="D170" s="34" t="n"/>
      <c r="E170" s="34" t="n"/>
      <c r="F170" s="34" t="n"/>
      <c r="G170" s="34" t="n"/>
      <c r="H170" s="35">
        <f>IF($C170="","",IF($G170="Met","Green",IF($G170="At risk","Red",IF($E170="","Amber",IF($E170&lt;TODAY(),"Red",IF($E170-TODAY()&lt;=14,"Amber","Green"))))))</f>
        <v/>
      </c>
    </row>
    <row r="171" ht="30" customHeight="1">
      <c r="A171" s="10">
        <f>IF($C171="","","D-"&amp;TEXT(ROW()-4,"000"))</f>
        <v/>
      </c>
      <c r="B171" s="32" t="n"/>
      <c r="C171" s="32" t="n"/>
      <c r="D171" s="32" t="n"/>
      <c r="E171" s="32" t="n"/>
      <c r="F171" s="32" t="n"/>
      <c r="G171" s="32" t="n"/>
      <c r="H171" s="33">
        <f>IF($C171="","",IF($G171="Met","Green",IF($G171="At risk","Red",IF($E171="","Amber",IF($E171&lt;TODAY(),"Red",IF($E171-TODAY()&lt;=14,"Amber","Green"))))))</f>
        <v/>
      </c>
    </row>
    <row r="172" ht="30" customHeight="1">
      <c r="A172" s="12">
        <f>IF($C172="","","D-"&amp;TEXT(ROW()-4,"000"))</f>
        <v/>
      </c>
      <c r="B172" s="34" t="n"/>
      <c r="C172" s="34" t="n"/>
      <c r="D172" s="34" t="n"/>
      <c r="E172" s="34" t="n"/>
      <c r="F172" s="34" t="n"/>
      <c r="G172" s="34" t="n"/>
      <c r="H172" s="35">
        <f>IF($C172="","",IF($G172="Met","Green",IF($G172="At risk","Red",IF($E172="","Amber",IF($E172&lt;TODAY(),"Red",IF($E172-TODAY()&lt;=14,"Amber","Green"))))))</f>
        <v/>
      </c>
    </row>
    <row r="173" ht="30" customHeight="1">
      <c r="A173" s="10">
        <f>IF($C173="","","D-"&amp;TEXT(ROW()-4,"000"))</f>
        <v/>
      </c>
      <c r="B173" s="32" t="n"/>
      <c r="C173" s="32" t="n"/>
      <c r="D173" s="32" t="n"/>
      <c r="E173" s="32" t="n"/>
      <c r="F173" s="32" t="n"/>
      <c r="G173" s="32" t="n"/>
      <c r="H173" s="33">
        <f>IF($C173="","",IF($G173="Met","Green",IF($G173="At risk","Red",IF($E173="","Amber",IF($E173&lt;TODAY(),"Red",IF($E173-TODAY()&lt;=14,"Amber","Green"))))))</f>
        <v/>
      </c>
    </row>
    <row r="174" ht="30" customHeight="1">
      <c r="A174" s="12">
        <f>IF($C174="","","D-"&amp;TEXT(ROW()-4,"000"))</f>
        <v/>
      </c>
      <c r="B174" s="34" t="n"/>
      <c r="C174" s="34" t="n"/>
      <c r="D174" s="34" t="n"/>
      <c r="E174" s="34" t="n"/>
      <c r="F174" s="34" t="n"/>
      <c r="G174" s="34" t="n"/>
      <c r="H174" s="35">
        <f>IF($C174="","",IF($G174="Met","Green",IF($G174="At risk","Red",IF($E174="","Amber",IF($E174&lt;TODAY(),"Red",IF($E174-TODAY()&lt;=14,"Amber","Green"))))))</f>
        <v/>
      </c>
    </row>
    <row r="175" ht="30" customHeight="1">
      <c r="A175" s="10">
        <f>IF($C175="","","D-"&amp;TEXT(ROW()-4,"000"))</f>
        <v/>
      </c>
      <c r="B175" s="32" t="n"/>
      <c r="C175" s="32" t="n"/>
      <c r="D175" s="32" t="n"/>
      <c r="E175" s="32" t="n"/>
      <c r="F175" s="32" t="n"/>
      <c r="G175" s="32" t="n"/>
      <c r="H175" s="33">
        <f>IF($C175="","",IF($G175="Met","Green",IF($G175="At risk","Red",IF($E175="","Amber",IF($E175&lt;TODAY(),"Red",IF($E175-TODAY()&lt;=14,"Amber","Green"))))))</f>
        <v/>
      </c>
    </row>
    <row r="176" ht="30" customHeight="1">
      <c r="A176" s="12">
        <f>IF($C176="","","D-"&amp;TEXT(ROW()-4,"000"))</f>
        <v/>
      </c>
      <c r="B176" s="34" t="n"/>
      <c r="C176" s="34" t="n"/>
      <c r="D176" s="34" t="n"/>
      <c r="E176" s="34" t="n"/>
      <c r="F176" s="34" t="n"/>
      <c r="G176" s="34" t="n"/>
      <c r="H176" s="35">
        <f>IF($C176="","",IF($G176="Met","Green",IF($G176="At risk","Red",IF($E176="","Amber",IF($E176&lt;TODAY(),"Red",IF($E176-TODAY()&lt;=14,"Amber","Green"))))))</f>
        <v/>
      </c>
    </row>
    <row r="177" ht="30" customHeight="1">
      <c r="A177" s="10">
        <f>IF($C177="","","D-"&amp;TEXT(ROW()-4,"000"))</f>
        <v/>
      </c>
      <c r="B177" s="32" t="n"/>
      <c r="C177" s="32" t="n"/>
      <c r="D177" s="32" t="n"/>
      <c r="E177" s="32" t="n"/>
      <c r="F177" s="32" t="n"/>
      <c r="G177" s="32" t="n"/>
      <c r="H177" s="33">
        <f>IF($C177="","",IF($G177="Met","Green",IF($G177="At risk","Red",IF($E177="","Amber",IF($E177&lt;TODAY(),"Red",IF($E177-TODAY()&lt;=14,"Amber","Green"))))))</f>
        <v/>
      </c>
    </row>
    <row r="178" ht="30" customHeight="1">
      <c r="A178" s="12">
        <f>IF($C178="","","D-"&amp;TEXT(ROW()-4,"000"))</f>
        <v/>
      </c>
      <c r="B178" s="34" t="n"/>
      <c r="C178" s="34" t="n"/>
      <c r="D178" s="34" t="n"/>
      <c r="E178" s="34" t="n"/>
      <c r="F178" s="34" t="n"/>
      <c r="G178" s="34" t="n"/>
      <c r="H178" s="35">
        <f>IF($C178="","",IF($G178="Met","Green",IF($G178="At risk","Red",IF($E178="","Amber",IF($E178&lt;TODAY(),"Red",IF($E178-TODAY()&lt;=14,"Amber","Green"))))))</f>
        <v/>
      </c>
    </row>
    <row r="179" ht="30" customHeight="1">
      <c r="A179" s="10">
        <f>IF($C179="","","D-"&amp;TEXT(ROW()-4,"000"))</f>
        <v/>
      </c>
      <c r="B179" s="32" t="n"/>
      <c r="C179" s="32" t="n"/>
      <c r="D179" s="32" t="n"/>
      <c r="E179" s="32" t="n"/>
      <c r="F179" s="32" t="n"/>
      <c r="G179" s="32" t="n"/>
      <c r="H179" s="33">
        <f>IF($C179="","",IF($G179="Met","Green",IF($G179="At risk","Red",IF($E179="","Amber",IF($E179&lt;TODAY(),"Red",IF($E179-TODAY()&lt;=14,"Amber","Green"))))))</f>
        <v/>
      </c>
    </row>
    <row r="180" ht="30" customHeight="1">
      <c r="A180" s="12">
        <f>IF($C180="","","D-"&amp;TEXT(ROW()-4,"000"))</f>
        <v/>
      </c>
      <c r="B180" s="34" t="n"/>
      <c r="C180" s="34" t="n"/>
      <c r="D180" s="34" t="n"/>
      <c r="E180" s="34" t="n"/>
      <c r="F180" s="34" t="n"/>
      <c r="G180" s="34" t="n"/>
      <c r="H180" s="35">
        <f>IF($C180="","",IF($G180="Met","Green",IF($G180="At risk","Red",IF($E180="","Amber",IF($E180&lt;TODAY(),"Red",IF($E180-TODAY()&lt;=14,"Amber","Green"))))))</f>
        <v/>
      </c>
    </row>
    <row r="181" ht="30" customHeight="1">
      <c r="A181" s="10">
        <f>IF($C181="","","D-"&amp;TEXT(ROW()-4,"000"))</f>
        <v/>
      </c>
      <c r="B181" s="32" t="n"/>
      <c r="C181" s="32" t="n"/>
      <c r="D181" s="32" t="n"/>
      <c r="E181" s="32" t="n"/>
      <c r="F181" s="32" t="n"/>
      <c r="G181" s="32" t="n"/>
      <c r="H181" s="33">
        <f>IF($C181="","",IF($G181="Met","Green",IF($G181="At risk","Red",IF($E181="","Amber",IF($E181&lt;TODAY(),"Red",IF($E181-TODAY()&lt;=14,"Amber","Green"))))))</f>
        <v/>
      </c>
    </row>
    <row r="182" ht="30" customHeight="1">
      <c r="A182" s="12">
        <f>IF($C182="","","D-"&amp;TEXT(ROW()-4,"000"))</f>
        <v/>
      </c>
      <c r="B182" s="34" t="n"/>
      <c r="C182" s="34" t="n"/>
      <c r="D182" s="34" t="n"/>
      <c r="E182" s="34" t="n"/>
      <c r="F182" s="34" t="n"/>
      <c r="G182" s="34" t="n"/>
      <c r="H182" s="35">
        <f>IF($C182="","",IF($G182="Met","Green",IF($G182="At risk","Red",IF($E182="","Amber",IF($E182&lt;TODAY(),"Red",IF($E182-TODAY()&lt;=14,"Amber","Green"))))))</f>
        <v/>
      </c>
    </row>
    <row r="183" ht="30" customHeight="1">
      <c r="A183" s="10">
        <f>IF($C183="","","D-"&amp;TEXT(ROW()-4,"000"))</f>
        <v/>
      </c>
      <c r="B183" s="32" t="n"/>
      <c r="C183" s="32" t="n"/>
      <c r="D183" s="32" t="n"/>
      <c r="E183" s="32" t="n"/>
      <c r="F183" s="32" t="n"/>
      <c r="G183" s="32" t="n"/>
      <c r="H183" s="33">
        <f>IF($C183="","",IF($G183="Met","Green",IF($G183="At risk","Red",IF($E183="","Amber",IF($E183&lt;TODAY(),"Red",IF($E183-TODAY()&lt;=14,"Amber","Green"))))))</f>
        <v/>
      </c>
    </row>
    <row r="184" ht="30" customHeight="1">
      <c r="A184" s="12">
        <f>IF($C184="","","D-"&amp;TEXT(ROW()-4,"000"))</f>
        <v/>
      </c>
      <c r="B184" s="34" t="n"/>
      <c r="C184" s="34" t="n"/>
      <c r="D184" s="34" t="n"/>
      <c r="E184" s="34" t="n"/>
      <c r="F184" s="34" t="n"/>
      <c r="G184" s="34" t="n"/>
      <c r="H184" s="35">
        <f>IF($C184="","",IF($G184="Met","Green",IF($G184="At risk","Red",IF($E184="","Amber",IF($E184&lt;TODAY(),"Red",IF($E184-TODAY()&lt;=14,"Amber","Green"))))))</f>
        <v/>
      </c>
    </row>
    <row r="185" ht="30" customHeight="1">
      <c r="A185" s="10">
        <f>IF($C185="","","D-"&amp;TEXT(ROW()-4,"000"))</f>
        <v/>
      </c>
      <c r="B185" s="32" t="n"/>
      <c r="C185" s="32" t="n"/>
      <c r="D185" s="32" t="n"/>
      <c r="E185" s="32" t="n"/>
      <c r="F185" s="32" t="n"/>
      <c r="G185" s="32" t="n"/>
      <c r="H185" s="33">
        <f>IF($C185="","",IF($G185="Met","Green",IF($G185="At risk","Red",IF($E185="","Amber",IF($E185&lt;TODAY(),"Red",IF($E185-TODAY()&lt;=14,"Amber","Green"))))))</f>
        <v/>
      </c>
    </row>
    <row r="186" ht="30" customHeight="1">
      <c r="A186" s="12">
        <f>IF($C186="","","D-"&amp;TEXT(ROW()-4,"000"))</f>
        <v/>
      </c>
      <c r="B186" s="34" t="n"/>
      <c r="C186" s="34" t="n"/>
      <c r="D186" s="34" t="n"/>
      <c r="E186" s="34" t="n"/>
      <c r="F186" s="34" t="n"/>
      <c r="G186" s="34" t="n"/>
      <c r="H186" s="35">
        <f>IF($C186="","",IF($G186="Met","Green",IF($G186="At risk","Red",IF($E186="","Amber",IF($E186&lt;TODAY(),"Red",IF($E186-TODAY()&lt;=14,"Amber","Green"))))))</f>
        <v/>
      </c>
    </row>
    <row r="187" ht="30" customHeight="1">
      <c r="A187" s="10">
        <f>IF($C187="","","D-"&amp;TEXT(ROW()-4,"000"))</f>
        <v/>
      </c>
      <c r="B187" s="32" t="n"/>
      <c r="C187" s="32" t="n"/>
      <c r="D187" s="32" t="n"/>
      <c r="E187" s="32" t="n"/>
      <c r="F187" s="32" t="n"/>
      <c r="G187" s="32" t="n"/>
      <c r="H187" s="33">
        <f>IF($C187="","",IF($G187="Met","Green",IF($G187="At risk","Red",IF($E187="","Amber",IF($E187&lt;TODAY(),"Red",IF($E187-TODAY()&lt;=14,"Amber","Green"))))))</f>
        <v/>
      </c>
    </row>
    <row r="188" ht="30" customHeight="1">
      <c r="A188" s="12">
        <f>IF($C188="","","D-"&amp;TEXT(ROW()-4,"000"))</f>
        <v/>
      </c>
      <c r="B188" s="34" t="n"/>
      <c r="C188" s="34" t="n"/>
      <c r="D188" s="34" t="n"/>
      <c r="E188" s="34" t="n"/>
      <c r="F188" s="34" t="n"/>
      <c r="G188" s="34" t="n"/>
      <c r="H188" s="35">
        <f>IF($C188="","",IF($G188="Met","Green",IF($G188="At risk","Red",IF($E188="","Amber",IF($E188&lt;TODAY(),"Red",IF($E188-TODAY()&lt;=14,"Amber","Green"))))))</f>
        <v/>
      </c>
    </row>
    <row r="189" ht="30" customHeight="1">
      <c r="A189" s="10">
        <f>IF($C189="","","D-"&amp;TEXT(ROW()-4,"000"))</f>
        <v/>
      </c>
      <c r="B189" s="32" t="n"/>
      <c r="C189" s="32" t="n"/>
      <c r="D189" s="32" t="n"/>
      <c r="E189" s="32" t="n"/>
      <c r="F189" s="32" t="n"/>
      <c r="G189" s="32" t="n"/>
      <c r="H189" s="33">
        <f>IF($C189="","",IF($G189="Met","Green",IF($G189="At risk","Red",IF($E189="","Amber",IF($E189&lt;TODAY(),"Red",IF($E189-TODAY()&lt;=14,"Amber","Green"))))))</f>
        <v/>
      </c>
    </row>
    <row r="190" ht="30" customHeight="1">
      <c r="A190" s="12">
        <f>IF($C190="","","D-"&amp;TEXT(ROW()-4,"000"))</f>
        <v/>
      </c>
      <c r="B190" s="34" t="n"/>
      <c r="C190" s="34" t="n"/>
      <c r="D190" s="34" t="n"/>
      <c r="E190" s="34" t="n"/>
      <c r="F190" s="34" t="n"/>
      <c r="G190" s="34" t="n"/>
      <c r="H190" s="35">
        <f>IF($C190="","",IF($G190="Met","Green",IF($G190="At risk","Red",IF($E190="","Amber",IF($E190&lt;TODAY(),"Red",IF($E190-TODAY()&lt;=14,"Amber","Green"))))))</f>
        <v/>
      </c>
    </row>
    <row r="191" ht="30" customHeight="1">
      <c r="A191" s="10">
        <f>IF($C191="","","D-"&amp;TEXT(ROW()-4,"000"))</f>
        <v/>
      </c>
      <c r="B191" s="32" t="n"/>
      <c r="C191" s="32" t="n"/>
      <c r="D191" s="32" t="n"/>
      <c r="E191" s="32" t="n"/>
      <c r="F191" s="32" t="n"/>
      <c r="G191" s="32" t="n"/>
      <c r="H191" s="33">
        <f>IF($C191="","",IF($G191="Met","Green",IF($G191="At risk","Red",IF($E191="","Amber",IF($E191&lt;TODAY(),"Red",IF($E191-TODAY()&lt;=14,"Amber","Green"))))))</f>
        <v/>
      </c>
    </row>
    <row r="192" ht="30" customHeight="1">
      <c r="A192" s="12">
        <f>IF($C192="","","D-"&amp;TEXT(ROW()-4,"000"))</f>
        <v/>
      </c>
      <c r="B192" s="34" t="n"/>
      <c r="C192" s="34" t="n"/>
      <c r="D192" s="34" t="n"/>
      <c r="E192" s="34" t="n"/>
      <c r="F192" s="34" t="n"/>
      <c r="G192" s="34" t="n"/>
      <c r="H192" s="35">
        <f>IF($C192="","",IF($G192="Met","Green",IF($G192="At risk","Red",IF($E192="","Amber",IF($E192&lt;TODAY(),"Red",IF($E192-TODAY()&lt;=14,"Amber","Green"))))))</f>
        <v/>
      </c>
    </row>
    <row r="193" ht="30" customHeight="1">
      <c r="A193" s="10">
        <f>IF($C193="","","D-"&amp;TEXT(ROW()-4,"000"))</f>
        <v/>
      </c>
      <c r="B193" s="32" t="n"/>
      <c r="C193" s="32" t="n"/>
      <c r="D193" s="32" t="n"/>
      <c r="E193" s="32" t="n"/>
      <c r="F193" s="32" t="n"/>
      <c r="G193" s="32" t="n"/>
      <c r="H193" s="33">
        <f>IF($C193="","",IF($G193="Met","Green",IF($G193="At risk","Red",IF($E193="","Amber",IF($E193&lt;TODAY(),"Red",IF($E193-TODAY()&lt;=14,"Amber","Green"))))))</f>
        <v/>
      </c>
    </row>
    <row r="194" ht="30" customHeight="1">
      <c r="A194" s="12">
        <f>IF($C194="","","D-"&amp;TEXT(ROW()-4,"000"))</f>
        <v/>
      </c>
      <c r="B194" s="34" t="n"/>
      <c r="C194" s="34" t="n"/>
      <c r="D194" s="34" t="n"/>
      <c r="E194" s="34" t="n"/>
      <c r="F194" s="34" t="n"/>
      <c r="G194" s="34" t="n"/>
      <c r="H194" s="35">
        <f>IF($C194="","",IF($G194="Met","Green",IF($G194="At risk","Red",IF($E194="","Amber",IF($E194&lt;TODAY(),"Red",IF($E194-TODAY()&lt;=14,"Amber","Green"))))))</f>
        <v/>
      </c>
    </row>
    <row r="195" ht="30" customHeight="1">
      <c r="A195" s="10">
        <f>IF($C195="","","D-"&amp;TEXT(ROW()-4,"000"))</f>
        <v/>
      </c>
      <c r="B195" s="32" t="n"/>
      <c r="C195" s="32" t="n"/>
      <c r="D195" s="32" t="n"/>
      <c r="E195" s="32" t="n"/>
      <c r="F195" s="32" t="n"/>
      <c r="G195" s="32" t="n"/>
      <c r="H195" s="33">
        <f>IF($C195="","",IF($G195="Met","Green",IF($G195="At risk","Red",IF($E195="","Amber",IF($E195&lt;TODAY(),"Red",IF($E195-TODAY()&lt;=14,"Amber","Green"))))))</f>
        <v/>
      </c>
    </row>
    <row r="196" ht="30" customHeight="1">
      <c r="A196" s="12">
        <f>IF($C196="","","D-"&amp;TEXT(ROW()-4,"000"))</f>
        <v/>
      </c>
      <c r="B196" s="34" t="n"/>
      <c r="C196" s="34" t="n"/>
      <c r="D196" s="34" t="n"/>
      <c r="E196" s="34" t="n"/>
      <c r="F196" s="34" t="n"/>
      <c r="G196" s="34" t="n"/>
      <c r="H196" s="35">
        <f>IF($C196="","",IF($G196="Met","Green",IF($G196="At risk","Red",IF($E196="","Amber",IF($E196&lt;TODAY(),"Red",IF($E196-TODAY()&lt;=14,"Amber","Green"))))))</f>
        <v/>
      </c>
    </row>
    <row r="197" ht="30" customHeight="1">
      <c r="A197" s="10">
        <f>IF($C197="","","D-"&amp;TEXT(ROW()-4,"000"))</f>
        <v/>
      </c>
      <c r="B197" s="32" t="n"/>
      <c r="C197" s="32" t="n"/>
      <c r="D197" s="32" t="n"/>
      <c r="E197" s="32" t="n"/>
      <c r="F197" s="32" t="n"/>
      <c r="G197" s="32" t="n"/>
      <c r="H197" s="33">
        <f>IF($C197="","",IF($G197="Met","Green",IF($G197="At risk","Red",IF($E197="","Amber",IF($E197&lt;TODAY(),"Red",IF($E197-TODAY()&lt;=14,"Amber","Green"))))))</f>
        <v/>
      </c>
    </row>
    <row r="198" ht="30" customHeight="1">
      <c r="A198" s="12">
        <f>IF($C198="","","D-"&amp;TEXT(ROW()-4,"000"))</f>
        <v/>
      </c>
      <c r="B198" s="34" t="n"/>
      <c r="C198" s="34" t="n"/>
      <c r="D198" s="34" t="n"/>
      <c r="E198" s="34" t="n"/>
      <c r="F198" s="34" t="n"/>
      <c r="G198" s="34" t="n"/>
      <c r="H198" s="35">
        <f>IF($C198="","",IF($G198="Met","Green",IF($G198="At risk","Red",IF($E198="","Amber",IF($E198&lt;TODAY(),"Red",IF($E198-TODAY()&lt;=14,"Amber","Green"))))))</f>
        <v/>
      </c>
    </row>
    <row r="199" ht="30" customHeight="1">
      <c r="A199" s="10">
        <f>IF($C199="","","D-"&amp;TEXT(ROW()-4,"000"))</f>
        <v/>
      </c>
      <c r="B199" s="32" t="n"/>
      <c r="C199" s="32" t="n"/>
      <c r="D199" s="32" t="n"/>
      <c r="E199" s="32" t="n"/>
      <c r="F199" s="32" t="n"/>
      <c r="G199" s="32" t="n"/>
      <c r="H199" s="33">
        <f>IF($C199="","",IF($G199="Met","Green",IF($G199="At risk","Red",IF($E199="","Amber",IF($E199&lt;TODAY(),"Red",IF($E199-TODAY()&lt;=14,"Amber","Green"))))))</f>
        <v/>
      </c>
    </row>
    <row r="200" ht="30" customHeight="1">
      <c r="A200" s="12">
        <f>IF($C200="","","D-"&amp;TEXT(ROW()-4,"000"))</f>
        <v/>
      </c>
      <c r="B200" s="34" t="n"/>
      <c r="C200" s="34" t="n"/>
      <c r="D200" s="34" t="n"/>
      <c r="E200" s="34" t="n"/>
      <c r="F200" s="34" t="n"/>
      <c r="G200" s="34" t="n"/>
      <c r="H200" s="35">
        <f>IF($C200="","",IF($G200="Met","Green",IF($G200="At risk","Red",IF($E200="","Amber",IF($E200&lt;TODAY(),"Red",IF($E200-TODAY()&lt;=14,"Amber","Green"))))))</f>
        <v/>
      </c>
    </row>
    <row r="201" ht="30" customHeight="1">
      <c r="A201" s="10">
        <f>IF($C201="","","D-"&amp;TEXT(ROW()-4,"000"))</f>
        <v/>
      </c>
      <c r="B201" s="32" t="n"/>
      <c r="C201" s="32" t="n"/>
      <c r="D201" s="32" t="n"/>
      <c r="E201" s="32" t="n"/>
      <c r="F201" s="32" t="n"/>
      <c r="G201" s="32" t="n"/>
      <c r="H201" s="33">
        <f>IF($C201="","",IF($G201="Met","Green",IF($G201="At risk","Red",IF($E201="","Amber",IF($E201&lt;TODAY(),"Red",IF($E201-TODAY()&lt;=14,"Amber","Green"))))))</f>
        <v/>
      </c>
    </row>
    <row r="202" ht="30" customHeight="1">
      <c r="A202" s="12">
        <f>IF($C202="","","D-"&amp;TEXT(ROW()-4,"000"))</f>
        <v/>
      </c>
      <c r="B202" s="34" t="n"/>
      <c r="C202" s="34" t="n"/>
      <c r="D202" s="34" t="n"/>
      <c r="E202" s="34" t="n"/>
      <c r="F202" s="34" t="n"/>
      <c r="G202" s="34" t="n"/>
      <c r="H202" s="35">
        <f>IF($C202="","",IF($G202="Met","Green",IF($G202="At risk","Red",IF($E202="","Amber",IF($E202&lt;TODAY(),"Red",IF($E202-TODAY()&lt;=14,"Amber","Green"))))))</f>
        <v/>
      </c>
    </row>
    <row r="203" ht="30" customHeight="1">
      <c r="A203" s="10">
        <f>IF($C203="","","D-"&amp;TEXT(ROW()-4,"000"))</f>
        <v/>
      </c>
      <c r="B203" s="32" t="n"/>
      <c r="C203" s="32" t="n"/>
      <c r="D203" s="32" t="n"/>
      <c r="E203" s="32" t="n"/>
      <c r="F203" s="32" t="n"/>
      <c r="G203" s="32" t="n"/>
      <c r="H203" s="33">
        <f>IF($C203="","",IF($G203="Met","Green",IF($G203="At risk","Red",IF($E203="","Amber",IF($E203&lt;TODAY(),"Red",IF($E203-TODAY()&lt;=14,"Amber","Green"))))))</f>
        <v/>
      </c>
    </row>
    <row r="204" ht="30" customHeight="1">
      <c r="A204" s="12">
        <f>IF($C204="","","D-"&amp;TEXT(ROW()-4,"000"))</f>
        <v/>
      </c>
      <c r="B204" s="34" t="n"/>
      <c r="C204" s="34" t="n"/>
      <c r="D204" s="34" t="n"/>
      <c r="E204" s="34" t="n"/>
      <c r="F204" s="34" t="n"/>
      <c r="G204" s="34" t="n"/>
      <c r="H204" s="35">
        <f>IF($C204="","",IF($G204="Met","Green",IF($G204="At risk","Red",IF($E204="","Amber",IF($E204&lt;TODAY(),"Red",IF($E204-TODAY()&lt;=14,"Amber","Green"))))))</f>
        <v/>
      </c>
    </row>
  </sheetData>
  <sheetProtection selectLockedCells="0" selectUnlockedCells="0" sheet="1" objects="0" insertRows="0" insertHyperlinks="1" autoFilter="0" scenarios="0" formatColumns="0" deleteColumns="1" insertColumns="1" pivotTables="1" deleteRows="1" formatCells="0" formatRows="0" sort="0"/>
  <conditionalFormatting sqref="H5:H204">
    <cfRule type="expression" priority="1" dxfId="4" stopIfTrue="0">
      <formula>$H5="Red"</formula>
    </cfRule>
    <cfRule type="expression" priority="2" dxfId="5" stopIfTrue="0">
      <formula>$H5="Amber"</formula>
    </cfRule>
    <cfRule type="expression" priority="3" dxfId="6" stopIfTrue="0">
      <formula>$H5="Green"</formula>
    </cfRule>
  </conditionalFormatting>
  <conditionalFormatting sqref="F5:F204">
    <cfRule type="expression" priority="4" dxfId="7" stopIfTrue="0">
      <formula>AND($C5&lt;&gt;"",$F5="")</formula>
    </cfRule>
  </conditionalFormatting>
  <conditionalFormatting sqref="E5:E204">
    <cfRule type="expression" priority="5" dxfId="4" stopIfTrue="0">
      <formula>AND($C5&lt;&gt;"",$E5&lt;&gt;"",$E5&lt;TODAY(),$G5&lt;&gt;"Met")</formula>
    </cfRule>
  </conditionalFormatting>
  <dataValidations count="1">
    <dataValidation sqref="G5:G204" showDropDown="0" showInputMessage="0" showErrorMessage="1" allowBlank="1" errorTitle="Not on the list" error="Open, At risk or Met." promptTitle="Status" prompt="Open, At risk or Met." type="list">
      <formula1>"Open,At risk,Met"</formula1>
    </dataValidation>
  </dataValidations>
  <hyperlinks>
    <hyperlink xmlns:r="http://schemas.openxmlformats.org/officeDocument/2006/relationships" ref="A3" r:id="rId1"/>
  </hyperlinks>
  <pageMargins left="0.75" right="0.75" top="1" bottom="1" header="0.5" footer="0.5"/>
  <pageSetup orientation="landscape" paperSize="9" fitToHeight="0" fitToWidth="1"/>
  <headerFooter>
    <oddHeader/>
    <oddFooter>&amp;L&amp;8 &amp;K303539Change Specialists&amp;C&amp;8 &amp;K303539v1.0  ·  August 2026&amp;R&amp;8 &amp;K303539Page &amp;P of &amp;N</oddFooter>
    <evenHeader/>
    <evenFooter/>
    <firstHeader/>
    <firstFooter/>
  </headerFooter>
</worksheet>
</file>

<file path=docProps/app.xml><?xml version="1.0" encoding="utf-8"?>
<Properties xmlns="http://schemas.openxmlformats.org/officeDocument/2006/extended-properties">
  <Manager/>
  <Company>Change Specialists</Company>
  <Application>Microsoft Office Word</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Change Specialists</dc:creator>
  <dc:title>CS RAID Log</dc:title>
  <dc:description>Risks, assumptions, issues and dependencies log. Change Specialists.</dc:description>
  <dc:subject>Risks, assumptions, issues and dependencies log. Change Specialists.</dc:subject>
  <dcterms:created xsi:type="dcterms:W3CDTF">2026-08-11T20:52:46Z</dcterms:created>
  <dcterms:modified xsi:type="dcterms:W3CDTF">2026-08-11T20:52:47Z</dcterms:modified>
  <cp:lastModifiedBy>Change Specialists</cp:lastModifiedBy>
  <cp:category>Template</cp:category>
  <cp:contentStatus>Template</cp:contentStatus>
  <cp:keywords>Change Specialists; template</cp:keywords>
</cp:coreProperties>
</file>