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Summary" sheetId="2" state="visible" r:id="rId2"/>
    <sheet xmlns:r="http://schemas.openxmlformats.org/officeDocument/2006/relationships" name="Assessment" sheetId="3" state="visible" r:id="rId3"/>
  </sheets>
  <definedNames>
    <definedName name="_xlnm._FilterDatabase" localSheetId="2" hidden="1">'Assessment'!$A$4:$J$50</definedName>
    <definedName name="_xlnm.Print_Titles" localSheetId="2">'Assessment'!$4:$4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Calibri"/>
      <b val="1"/>
      <color rgb="000655A3"/>
      <sz val="28"/>
    </font>
    <font>
      <name val="Calibri"/>
      <color rgb="00303539"/>
      <sz val="14"/>
    </font>
    <font>
      <name val="Calibri"/>
      <b val="1"/>
      <color rgb="000655A3"/>
      <sz val="11"/>
    </font>
    <font>
      <name val="Calibri"/>
      <color rgb="00303539"/>
      <sz val="11"/>
    </font>
    <font>
      <name val="Calibri"/>
      <b val="1"/>
      <color rgb="000655A3"/>
      <sz val="9"/>
    </font>
    <font>
      <name val="Calibri"/>
      <color rgb="00303539"/>
      <sz val="9"/>
    </font>
    <font>
      <name val="Calibri"/>
      <b val="1"/>
      <color rgb="000655A3"/>
      <sz val="18"/>
    </font>
    <font>
      <name val="Calibri"/>
      <b val="1"/>
      <color rgb="00FFFFFF"/>
      <sz val="10"/>
    </font>
    <font>
      <name val="Calibri"/>
      <color rgb="00303539"/>
      <sz val="10"/>
    </font>
    <font>
      <name val="Calibri"/>
      <b val="1"/>
      <color rgb="00303539"/>
      <sz val="10"/>
    </font>
    <font>
      <name val="Calibri"/>
      <b val="1"/>
      <color rgb="00303539"/>
      <sz val="11"/>
    </font>
    <font>
      <name val="Calibri"/>
      <b val="1"/>
      <color rgb="00303539"/>
      <sz val="14"/>
    </font>
    <font>
      <name val="Calibri"/>
      <b val="1"/>
      <color rgb="000655A3"/>
      <sz val="14"/>
    </font>
  </fonts>
  <fills count="7">
    <fill>
      <patternFill/>
    </fill>
    <fill>
      <patternFill patternType="gray125"/>
    </fill>
    <fill>
      <patternFill patternType="solid">
        <fgColor rgb="00EAF3FB"/>
      </patternFill>
    </fill>
    <fill>
      <patternFill patternType="solid">
        <fgColor rgb="00FDE7EA"/>
      </patternFill>
    </fill>
    <fill>
      <patternFill patternType="solid">
        <fgColor rgb="00FFF1DF"/>
      </patternFill>
    </fill>
    <fill>
      <patternFill patternType="solid">
        <fgColor rgb="000655A3"/>
      </patternFill>
    </fill>
    <fill>
      <patternFill patternType="solid">
        <fgColor rgb="00EAF6D8"/>
      </patternFill>
    </fill>
  </fills>
  <borders count="3">
    <border>
      <left/>
      <right/>
      <top/>
      <bottom/>
      <diagonal/>
    </border>
    <border>
      <left style="thin">
        <color rgb="00EAF3FB"/>
      </left>
      <right style="thin">
        <color rgb="00EAF3FB"/>
      </right>
      <top style="medium">
        <color rgb="000655A3"/>
      </top>
      <bottom style="medium">
        <color rgb="000655A3"/>
      </bottom>
    </border>
    <border>
      <left style="thin">
        <color rgb="00EAF3FB"/>
      </left>
      <right style="thin">
        <color rgb="00EAF3FB"/>
      </right>
      <top style="thin">
        <color rgb="00EAF3FB"/>
      </top>
      <bottom style="thin">
        <color rgb="00EAF3FB"/>
      </bottom>
    </border>
  </borders>
  <cellStyleXfs count="1">
    <xf numFmtId="0" fontId="4" fillId="0" borderId="0"/>
  </cellStyleXfs>
  <cellXfs count="36">
    <xf numFmtId="0" fontId="0" fillId="0" borderId="0" pivotButton="0" quotePrefix="0" xfId="0"/>
    <xf numFmtId="0" fontId="4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left" vertical="top" wrapText="1"/>
    </xf>
    <xf numFmtId="0" fontId="4" fillId="0" borderId="0" applyAlignment="1" pivotButton="0" quotePrefix="0" xfId="0">
      <alignment horizontal="left" vertical="top" wrapText="1"/>
    </xf>
    <xf numFmtId="0" fontId="4" fillId="2" borderId="0" applyAlignment="1" pivotButton="0" quotePrefix="0" xfId="0">
      <alignment horizontal="left" vertical="top" wrapText="1"/>
    </xf>
    <xf numFmtId="0" fontId="4" fillId="3" borderId="0" applyAlignment="1" pivotButton="0" quotePrefix="0" xfId="0">
      <alignment horizontal="left" vertical="top" wrapText="1"/>
    </xf>
    <xf numFmtId="0" fontId="4" fillId="4" borderId="0" applyAlignment="1" pivotButton="0" quotePrefix="0" xfId="0">
      <alignment horizontal="left" vertical="top" wrapText="1"/>
    </xf>
    <xf numFmtId="0" fontId="5" fillId="0" borderId="0" pivotButton="0" quotePrefix="0" xfId="0"/>
    <xf numFmtId="0" fontId="6" fillId="0" borderId="0" pivotButton="0" quotePrefix="0" xfId="0"/>
    <xf numFmtId="0" fontId="3" fillId="0" borderId="0" pivotButton="0" quotePrefix="0" xfId="0"/>
    <xf numFmtId="0" fontId="6" fillId="0" borderId="0" applyAlignment="1" pivotButton="0" quotePrefix="0" xfId="0">
      <alignment horizontal="left" vertical="top" wrapText="1"/>
    </xf>
    <xf numFmtId="0" fontId="8" fillId="5" borderId="2" applyAlignment="1" pivotButton="0" quotePrefix="0" xfId="0">
      <alignment horizontal="left" vertical="center" wrapText="1"/>
    </xf>
    <xf numFmtId="0" fontId="8" fillId="5" borderId="2" applyAlignment="1" pivotButton="0" quotePrefix="0" xfId="0">
      <alignment horizontal="center" vertical="center" wrapText="1"/>
    </xf>
    <xf numFmtId="0" fontId="11" fillId="2" borderId="2" pivotButton="0" quotePrefix="0" xfId="0"/>
    <xf numFmtId="0" fontId="4" fillId="0" borderId="2" applyAlignment="1" pivotButton="0" quotePrefix="0" xfId="0">
      <alignment horizontal="center" vertical="center"/>
    </xf>
    <xf numFmtId="0" fontId="9" fillId="0" borderId="2" applyAlignment="1" pivotButton="0" quotePrefix="0" xfId="0">
      <alignment horizontal="left" vertical="center" wrapText="1"/>
    </xf>
    <xf numFmtId="0" fontId="11" fillId="6" borderId="2" pivotButton="0" quotePrefix="0" xfId="0"/>
    <xf numFmtId="0" fontId="11" fillId="3" borderId="2" pivotButton="0" quotePrefix="0" xfId="0"/>
    <xf numFmtId="0" fontId="11" fillId="4" borderId="2" pivotButton="0" quotePrefix="0" xfId="0"/>
    <xf numFmtId="0" fontId="3" fillId="0" borderId="2" pivotButton="0" quotePrefix="0" xfId="0"/>
    <xf numFmtId="0" fontId="12" fillId="0" borderId="2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13" fillId="0" borderId="0" pivotButton="0" quotePrefix="0" xfId="0"/>
    <xf numFmtId="0" fontId="4" fillId="0" borderId="2" pivotButton="0" quotePrefix="0" xfId="0"/>
    <xf numFmtId="0" fontId="7" fillId="0" borderId="0" pivotButton="0" quotePrefix="0" xfId="0"/>
    <xf numFmtId="0" fontId="8" fillId="5" borderId="1" applyAlignment="1" pivotButton="0" quotePrefix="0" xfId="0">
      <alignment horizontal="left" vertical="center" wrapText="1"/>
    </xf>
    <xf numFmtId="0" fontId="9" fillId="0" borderId="2" applyAlignment="1" pivotButton="0" quotePrefix="0" xfId="0">
      <alignment horizontal="left" vertical="top" wrapText="1"/>
    </xf>
    <xf numFmtId="0" fontId="10" fillId="2" borderId="2" applyAlignment="1" applyProtection="1" pivotButton="0" quotePrefix="0" xfId="0">
      <alignment horizontal="left" vertical="top" wrapText="1"/>
      <protection locked="0" hidden="0"/>
    </xf>
    <xf numFmtId="0" fontId="9" fillId="0" borderId="2" applyAlignment="1" applyProtection="1" pivotButton="0" quotePrefix="0" xfId="0">
      <alignment horizontal="left" vertical="top" wrapText="1"/>
      <protection locked="0" hidden="0"/>
    </xf>
    <xf numFmtId="0" fontId="9" fillId="2" borderId="2" applyAlignment="1" pivotButton="0" quotePrefix="0" xfId="0">
      <alignment horizontal="left" vertical="top" wrapText="1"/>
    </xf>
    <xf numFmtId="0" fontId="9" fillId="2" borderId="2" applyAlignment="1" applyProtection="1" pivotButton="0" quotePrefix="0" xfId="0">
      <alignment horizontal="left" vertical="top" wrapText="1"/>
      <protection locked="0" hidden="0"/>
    </xf>
    <xf numFmtId="0" fontId="10" fillId="6" borderId="2" applyAlignment="1" applyProtection="1" pivotButton="0" quotePrefix="0" xfId="0">
      <alignment horizontal="left" vertical="top" wrapText="1"/>
      <protection locked="0" hidden="0"/>
    </xf>
    <xf numFmtId="0" fontId="10" fillId="3" borderId="2" applyAlignment="1" applyProtection="1" pivotButton="0" quotePrefix="0" xfId="0">
      <alignment horizontal="left" vertical="top" wrapText="1"/>
      <protection locked="0" hidden="0"/>
    </xf>
    <xf numFmtId="0" fontId="10" fillId="4" borderId="2" applyAlignment="1" applyProtection="1" pivotButton="0" quotePrefix="0" xfId="0">
      <alignment horizontal="left" vertical="top" wrapText="1"/>
      <protection locked="0" hidden="0"/>
    </xf>
  </cellXfs>
  <cellStyles count="1">
    <cellStyle name="Normal" xfId="0" builtinId="0" hidden="0"/>
  </cellStyles>
  <dxfs count="11">
    <dxf>
      <font>
        <name val="Calibri"/>
        <b val="1"/>
        <color rgb="00303539"/>
        <sz val="11"/>
      </font>
      <fill>
        <patternFill patternType="solid">
          <fgColor rgb="00FDE7EA"/>
          <bgColor rgb="00FDE7EA"/>
        </patternFill>
      </fill>
    </dxf>
    <dxf>
      <font>
        <name val="Calibri"/>
        <b val="1"/>
        <color rgb="00303539"/>
        <sz val="11"/>
      </font>
      <fill>
        <patternFill patternType="solid">
          <fgColor rgb="00FFF1DF"/>
          <bgColor rgb="00FFF1DF"/>
        </patternFill>
      </fill>
    </dxf>
    <dxf>
      <font>
        <name val="Calibri"/>
        <b val="1"/>
        <color rgb="00303539"/>
        <sz val="11"/>
      </font>
      <fill>
        <patternFill patternType="solid">
          <fgColor rgb="00EAF6D8"/>
          <bgColor rgb="00EAF6D8"/>
        </patternFill>
      </fill>
    </dxf>
    <dxf>
      <font>
        <name val="Calibri"/>
        <b val="1"/>
        <color rgb="00303539"/>
        <sz val="14"/>
      </font>
      <fill>
        <patternFill patternType="solid">
          <fgColor rgb="00FDE7EA"/>
          <bgColor rgb="00FDE7EA"/>
        </patternFill>
      </fill>
    </dxf>
    <dxf>
      <font>
        <name val="Calibri"/>
        <b val="1"/>
        <color rgb="00303539"/>
        <sz val="14"/>
      </font>
      <fill>
        <patternFill patternType="solid">
          <fgColor rgb="00FFF1DF"/>
          <bgColor rgb="00FFF1DF"/>
        </patternFill>
      </fill>
    </dxf>
    <dxf>
      <font>
        <name val="Calibri"/>
        <b val="1"/>
        <color rgb="00303539"/>
        <sz val="14"/>
      </font>
      <fill>
        <patternFill patternType="solid">
          <fgColor rgb="00EAF6D8"/>
          <bgColor rgb="00EAF6D8"/>
        </patternFill>
      </fill>
    </dxf>
    <dxf>
      <font>
        <name val="Calibri"/>
        <b val="1"/>
        <color rgb="00303539"/>
        <sz val="10"/>
      </font>
      <fill>
        <patternFill patternType="solid">
          <fgColor rgb="00EAF3FB"/>
          <bgColor rgb="00EAF3FB"/>
        </patternFill>
      </fill>
    </dxf>
    <dxf>
      <font>
        <name val="Calibri"/>
        <b val="1"/>
        <color rgb="00303539"/>
        <sz val="10"/>
      </font>
      <fill>
        <patternFill patternType="solid">
          <fgColor rgb="00EAF6D8"/>
          <bgColor rgb="00EAF6D8"/>
        </patternFill>
      </fill>
    </dxf>
    <dxf>
      <font>
        <name val="Calibri"/>
        <b val="1"/>
        <color rgb="00303539"/>
        <sz val="10"/>
      </font>
      <fill>
        <patternFill patternType="solid">
          <fgColor rgb="00FDE7EA"/>
          <bgColor rgb="00FDE7EA"/>
        </patternFill>
      </fill>
    </dxf>
    <dxf>
      <font>
        <name val="Calibri"/>
        <b val="1"/>
        <color rgb="00303539"/>
        <sz val="10"/>
      </font>
      <fill>
        <patternFill patternType="solid">
          <fgColor rgb="00FFF1DF"/>
          <bgColor rgb="00FFF1DF"/>
        </patternFill>
      </fill>
    </dxf>
    <dxf>
      <font>
        <name val="Calibri"/>
        <b val="1"/>
        <color rgb="00303539"/>
        <sz val="10"/>
      </font>
      <fill>
        <patternFill patternType="lightUp">
          <fgColor rgb="00EC2027"/>
          <bgColor rgb="00FDE7E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roundedCorners val="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Score by area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'Summary'!D5</f>
            </strRef>
          </tx>
          <spPr>
            <a:solidFill xmlns:a="http://schemas.openxmlformats.org/drawingml/2006/main">
              <a:srgbClr val="0655A3"/>
            </a:solidFill>
            <a:ln xmlns:a="http://schemas.openxmlformats.org/drawingml/2006/main">
              <a:solidFill>
                <a:srgbClr val="0655A3"/>
              </a:solidFill>
              <a:prstDash val="solid"/>
            </a:ln>
          </spPr>
          <cat>
            <numRef>
              <f>'Summary'!$B$6:$B$9</f>
            </numRef>
          </cat>
          <val>
            <numRef>
              <f>'Summary'!$D$6:$D$9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  <max val="5"/>
          <min val="0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Average score (5 is strong)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4</col>
      <colOff>0</colOff>
      <row>1</row>
      <rowOff>0</rowOff>
    </from>
    <ext cx="1809750" cy="304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7</col>
      <colOff>0</colOff>
      <row>3</row>
      <rowOff>0</rowOff>
    </from>
    <ext cx="6120000" cy="30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rgbClr val="303539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hyperlink" Target="#'How to use'!A1" TargetMode="External" Id="rId1"/><Relationship Type="http://schemas.openxmlformats.org/officeDocument/2006/relationships/drawing" Target="/xl/drawings/drawing2.xml" Id="rId2"/></Relationships>
</file>

<file path=xl/worksheets/_rels/sheet3.xml.rels><Relationships xmlns="http://schemas.openxmlformats.org/package/2006/relationships"><Relationship Type="http://schemas.openxmlformats.org/officeDocument/2006/relationships/hyperlink" Target="#'How to use'!A1" TargetMode="External" Id="rId1"/></Relationships>
</file>

<file path=xl/worksheets/sheet1.xml><?xml version="1.0" encoding="utf-8"?>
<worksheet xmlns="http://schemas.openxmlformats.org/spreadsheetml/2006/main">
  <sheetPr>
    <tabColor rgb="000655A3"/>
    <outlinePr summaryBelow="1" summaryRight="1"/>
    <pageSetUpPr fitToPage="1"/>
  </sheetPr>
  <dimension ref="A1:C22"/>
  <sheetViews>
    <sheetView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98" customWidth="1" min="3" max="3"/>
  </cols>
  <sheetData>
    <row r="1">
      <c r="A1" s="1" t="n"/>
      <c r="B1" s="1" t="n"/>
      <c r="C1" s="1" t="n"/>
    </row>
    <row r="2">
      <c r="A2" s="1" t="n"/>
      <c r="B2" s="2" t="inlineStr">
        <is>
          <t>Programme Health Check</t>
        </is>
      </c>
      <c r="C2" s="1" t="n"/>
    </row>
    <row r="3">
      <c r="A3" s="1" t="n"/>
      <c r="B3" s="3" t="inlineStr">
        <is>
          <t>Governance · Finances · Risks · Benefits</t>
        </is>
      </c>
      <c r="C3" s="1" t="n"/>
    </row>
    <row r="4">
      <c r="A4" s="1" t="n"/>
      <c r="B4" s="1" t="n"/>
      <c r="C4" s="1" t="n"/>
    </row>
    <row r="5" ht="38" customHeight="1">
      <c r="A5" s="1" t="n"/>
      <c r="B5" s="4" t="inlineStr">
        <is>
          <t>What this is</t>
        </is>
      </c>
      <c r="C5" s="5" t="inlineStr">
        <is>
          <t>A structured assessment of whether a programme is actually in control. Four areas, scored against evidence, with a finding and a recommendation for anything weak.</t>
        </is>
      </c>
    </row>
    <row r="6" ht="68" customHeight="1">
      <c r="A6" s="1" t="n"/>
      <c r="B6" s="4" t="inlineStr">
        <is>
          <t>The four phases</t>
        </is>
      </c>
      <c r="C6" s="6" t="inlineStr">
        <is>
          <t>PREPARATION — agree what you are assessing, gather the documents, identify who to talk to.  ASSESSMENT — work through the questions, evidence each one.  REPORTING — a short report with prioritised recommendations.  FOLLOW-UP — check the recommendations were acted on. Most health checks fail at the fourth.</t>
        </is>
      </c>
    </row>
    <row r="7" ht="38" customHeight="1">
      <c r="A7" s="1" t="n"/>
      <c r="B7" s="4" t="inlineStr">
        <is>
          <t>Score against evidence</t>
        </is>
      </c>
      <c r="C7" s="5" t="inlineStr">
        <is>
          <t>1 = absent or failing.  2 = there in name only.  3 = works, with gaps.  4 = solid.  5 = strong, and you saw it working. Score what you saw, not what you were told.</t>
        </is>
      </c>
    </row>
    <row r="8" ht="38" customHeight="1">
      <c r="A8" s="1" t="n"/>
      <c r="B8" s="4" t="inlineStr">
        <is>
          <t>The Evidence column is not optional</t>
        </is>
      </c>
      <c r="C8" s="7" t="inlineStr">
        <is>
          <t>A score with no evidence is an opinion. If you cannot say what you saw, you have not assessed it — mark it 1 and say so, or leave it blank and use N/A.</t>
        </is>
      </c>
    </row>
    <row r="9" ht="38" customHeight="1">
      <c r="A9" s="1" t="n"/>
      <c r="B9" s="4" t="inlineStr">
        <is>
          <t>Use N/A honestly</t>
        </is>
      </c>
      <c r="C9" s="5" t="inlineStr">
        <is>
          <t>Some questions genuinely will not apply. Mark them N/A and they drop out of the average. Marking something N/A because it scores badly is how a health check becomes a comfort blanket.</t>
        </is>
      </c>
    </row>
    <row r="10" ht="38" customHeight="1">
      <c r="A10" s="1" t="n"/>
      <c r="B10" s="4" t="inlineStr">
        <is>
          <t>A low score needs a recommendation</t>
        </is>
      </c>
      <c r="C10" s="8" t="inlineStr">
        <is>
          <t>Anything scoring 1 or 2 with no recommendation is flagged. Finding a problem and not saying what to do about it is half a job.</t>
        </is>
      </c>
    </row>
    <row r="11" ht="53" customHeight="1">
      <c r="A11" s="1" t="n"/>
      <c r="B11" s="4" t="inlineStr">
        <is>
          <t>Note on the scale</t>
        </is>
      </c>
      <c r="C11" s="8" t="inlineStr">
        <is>
          <t>This scale runs the OPPOSITE way to the RAID log and the Change Impact Assessment. Here 5 is good, because it measures strength. There a high number is bad, because it measures exposure. Worth saying out loud so the two are not read the same way.</t>
        </is>
      </c>
    </row>
    <row r="12" ht="53" customHeight="1">
      <c r="A12" s="1" t="n"/>
      <c r="B12" s="4" t="inlineStr">
        <is>
          <t>Where this scale comes from</t>
        </is>
      </c>
      <c r="C12" s="5" t="inlineStr">
        <is>
          <t>The four areas and the four phases are CS method, published on the Knowledge Centre. The 1-5 scoring is this template's own convention — CS has not published a scoring scale, and this workbook does not pretend otherwise. Change it if your programme needs something different.</t>
        </is>
      </c>
    </row>
    <row r="13" ht="38" customHeight="1">
      <c r="A13" s="1" t="n"/>
      <c r="B13" s="4" t="inlineStr">
        <is>
          <t>Then what</t>
        </is>
      </c>
      <c r="C13" s="5" t="inlineStr">
        <is>
          <t>The Summary tab gives you a score per area and the recommendations in priority order. That is your report. Re-run the check after the follow-up period and compare.</t>
        </is>
      </c>
    </row>
    <row r="14">
      <c r="A14" s="1" t="n"/>
      <c r="B14" s="1" t="n"/>
      <c r="C14" s="1" t="n"/>
    </row>
    <row r="15">
      <c r="A15" s="1" t="n"/>
      <c r="B15" s="9" t="inlineStr">
        <is>
          <t>Change Specialists</t>
        </is>
      </c>
      <c r="C15" s="10" t="inlineStr">
        <is>
          <t>EXPERIENCE  |  KNOWLEDGE  |  RESULTS</t>
        </is>
      </c>
    </row>
    <row r="16">
      <c r="A16" s="1" t="n"/>
      <c r="B16" s="1" t="n"/>
      <c r="C16" s="1" t="n"/>
    </row>
    <row r="17">
      <c r="A17" s="11" t="inlineStr">
        <is>
          <t>Where this sits</t>
        </is>
      </c>
      <c r="B17" s="1" t="n"/>
      <c r="C17" s="1" t="n"/>
    </row>
    <row r="18">
      <c r="A18" s="12" t="inlineStr">
        <is>
          <t>Comes from: A programme in trouble, or Taking Over A Programme.</t>
        </is>
      </c>
      <c r="B18" s="1" t="n"/>
      <c r="C18" s="1" t="n"/>
    </row>
    <row r="19">
      <c r="A19" s="12" t="inlineStr">
        <is>
          <t>Feeds: The Assurance Review, the RAID Log and a recovery plan.</t>
        </is>
      </c>
      <c r="B19" s="1" t="n"/>
      <c r="C19" s="1" t="n"/>
    </row>
    <row r="20">
      <c r="A20" s="1" t="n"/>
      <c r="B20" s="1" t="n"/>
      <c r="C20" s="1" t="n"/>
    </row>
    <row r="21">
      <c r="A21" s="9" t="inlineStr">
        <is>
          <t>CS Template Library v1.0 · August 2026</t>
        </is>
      </c>
      <c r="B21" s="1" t="n"/>
      <c r="C21" s="1" t="n"/>
    </row>
    <row r="22">
      <c r="A22" s="10" t="inlineStr">
        <is>
          <t>Something wrong with this template? Tell us which one and what happened: backoffice@changespecialists.co.uk</t>
        </is>
      </c>
      <c r="B22" s="1" t="n"/>
      <c r="C22" s="1" t="n"/>
    </row>
  </sheetData>
  <pageMargins left="0.75" right="0.75" top="1" bottom="1" header="0.5" footer="0.5"/>
  <pageSetup orientation="portrait" paperSize="9" fitToHeight="0" fitToWidth="1"/>
  <headerFooter>
    <oddHeader/>
    <oddFooter>&amp;L&amp;8 &amp;K303539Change Specialists&amp;C&amp;8 &amp;K303539v1.0  ·  August 2026&amp;R&amp;8 &amp;K303539Page &amp;P of &amp;N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9CCB3B"/>
    <outlinePr summaryBelow="1" summaryRight="1"/>
    <pageSetUpPr fitToPage="1"/>
  </sheetPr>
  <dimension ref="A1:F19"/>
  <sheetViews>
    <sheetView workbookViewId="0">
      <selection activeCell="A1" sqref="A1"/>
    </sheetView>
  </sheetViews>
  <sheetFormatPr baseColWidth="8" defaultRowHeight="15"/>
  <cols>
    <col width="3" customWidth="1" min="1" max="1"/>
    <col width="26" customWidth="1" min="2" max="2"/>
    <col width="11" customWidth="1" min="3" max="3"/>
    <col width="11" customWidth="1" min="4" max="4"/>
    <col width="11" customWidth="1" min="5" max="5"/>
    <col width="62" customWidth="1" min="6" max="6"/>
  </cols>
  <sheetData>
    <row r="1">
      <c r="A1" s="1" t="n"/>
      <c r="B1" s="1" t="n"/>
      <c r="C1" s="1" t="n"/>
      <c r="D1" s="1" t="n"/>
      <c r="E1" s="1" t="n"/>
      <c r="F1" s="1" t="n"/>
    </row>
    <row r="2">
      <c r="A2" s="1" t="n"/>
      <c r="B2" s="2" t="inlineStr">
        <is>
          <t>Health Check Summary</t>
        </is>
      </c>
      <c r="C2" s="1" t="n"/>
      <c r="D2" s="1" t="n"/>
      <c r="E2" s="1" t="n"/>
      <c r="F2" s="1" t="n"/>
    </row>
    <row r="3">
      <c r="A3" s="9" t="inlineStr">
        <is>
          <t>&lt; How to use</t>
        </is>
      </c>
      <c r="B3" s="1" t="inlineStr">
        <is>
          <t>Scores update automatically. Nothing to fill in.</t>
        </is>
      </c>
      <c r="C3" s="1" t="n"/>
      <c r="D3" s="1" t="n"/>
      <c r="E3" s="1" t="n"/>
      <c r="F3" s="1" t="n"/>
    </row>
    <row r="4">
      <c r="A4" s="1" t="n"/>
      <c r="B4" s="1" t="n"/>
      <c r="C4" s="1" t="n"/>
      <c r="D4" s="1" t="n"/>
      <c r="E4" s="1" t="n"/>
      <c r="F4" s="1" t="n"/>
    </row>
    <row r="5" ht="26" customHeight="1">
      <c r="A5" s="1" t="n"/>
      <c r="B5" s="13" t="inlineStr">
        <is>
          <t>Area</t>
        </is>
      </c>
      <c r="C5" s="14" t="inlineStr">
        <is>
          <t>Scored</t>
        </is>
      </c>
      <c r="D5" s="14" t="inlineStr">
        <is>
          <t>Average</t>
        </is>
      </c>
      <c r="E5" s="14" t="inlineStr">
        <is>
          <t>RAG</t>
        </is>
      </c>
      <c r="F5" s="14" t="inlineStr">
        <is>
          <t>Read it as</t>
        </is>
      </c>
    </row>
    <row r="6" ht="26" customHeight="1">
      <c r="A6" s="1" t="n"/>
      <c r="B6" s="15" t="inlineStr">
        <is>
          <t>Governance</t>
        </is>
      </c>
      <c r="C6" s="16">
        <f>COUNTIFS(Assessment!$B$5:$B$50,"Governance",Assessment!$D$5:$D$50,"&lt;&gt;")</f>
        <v/>
      </c>
      <c r="D6" s="16">
        <f>IF($C6=0,"",ROUND(AVERAGEIFS(Assessment!$D$5:$D$50,Assessment!$B$5:$B$50,"Governance",Assessment!$D$5:$D$50,"&lt;&gt;"),1))</f>
        <v/>
      </c>
      <c r="E6" s="16">
        <f>IF($D6="","",IF($D6&lt;2.5,"Red",IF($D6&lt;3.5,"Amber","Green")))</f>
        <v/>
      </c>
      <c r="F6" s="17">
        <f>IF($D6="","Not assessed yet.",IF($D6&lt;2.5,"Weak. Treat the recommendations here as urgent.",IF($D6&lt;3.5,"Works, with gaps. Address before they compound.","Solid. Keep doing what you are doing.")))</f>
        <v/>
      </c>
    </row>
    <row r="7" ht="26" customHeight="1">
      <c r="A7" s="1" t="n"/>
      <c r="B7" s="18" t="inlineStr">
        <is>
          <t>Finances</t>
        </is>
      </c>
      <c r="C7" s="16">
        <f>COUNTIFS(Assessment!$B$5:$B$50,"Finances",Assessment!$D$5:$D$50,"&lt;&gt;")</f>
        <v/>
      </c>
      <c r="D7" s="16">
        <f>IF($C7=0,"",ROUND(AVERAGEIFS(Assessment!$D$5:$D$50,Assessment!$B$5:$B$50,"Finances",Assessment!$D$5:$D$50,"&lt;&gt;"),1))</f>
        <v/>
      </c>
      <c r="E7" s="16">
        <f>IF($D7="","",IF($D7&lt;2.5,"Red",IF($D7&lt;3.5,"Amber","Green")))</f>
        <v/>
      </c>
      <c r="F7" s="17">
        <f>IF($D7="","Not assessed yet.",IF($D7&lt;2.5,"Weak. Treat the recommendations here as urgent.",IF($D7&lt;3.5,"Works, with gaps. Address before they compound.","Solid. Keep doing what you are doing.")))</f>
        <v/>
      </c>
    </row>
    <row r="8" ht="26" customHeight="1">
      <c r="A8" s="1" t="n"/>
      <c r="B8" s="19" t="inlineStr">
        <is>
          <t>Risks</t>
        </is>
      </c>
      <c r="C8" s="16">
        <f>COUNTIFS(Assessment!$B$5:$B$50,"Risks",Assessment!$D$5:$D$50,"&lt;&gt;")</f>
        <v/>
      </c>
      <c r="D8" s="16">
        <f>IF($C8=0,"",ROUND(AVERAGEIFS(Assessment!$D$5:$D$50,Assessment!$B$5:$B$50,"Risks",Assessment!$D$5:$D$50,"&lt;&gt;"),1))</f>
        <v/>
      </c>
      <c r="E8" s="16">
        <f>IF($D8="","",IF($D8&lt;2.5,"Red",IF($D8&lt;3.5,"Amber","Green")))</f>
        <v/>
      </c>
      <c r="F8" s="17">
        <f>IF($D8="","Not assessed yet.",IF($D8&lt;2.5,"Weak. Treat the recommendations here as urgent.",IF($D8&lt;3.5,"Works, with gaps. Address before they compound.","Solid. Keep doing what you are doing.")))</f>
        <v/>
      </c>
    </row>
    <row r="9" ht="26" customHeight="1">
      <c r="A9" s="1" t="n"/>
      <c r="B9" s="20" t="inlineStr">
        <is>
          <t>Benefits</t>
        </is>
      </c>
      <c r="C9" s="16">
        <f>COUNTIFS(Assessment!$B$5:$B$50,"Benefits",Assessment!$D$5:$D$50,"&lt;&gt;")</f>
        <v/>
      </c>
      <c r="D9" s="16">
        <f>IF($C9=0,"",ROUND(AVERAGEIFS(Assessment!$D$5:$D$50,Assessment!$B$5:$B$50,"Benefits",Assessment!$D$5:$D$50,"&lt;&gt;"),1))</f>
        <v/>
      </c>
      <c r="E9" s="16">
        <f>IF($D9="","",IF($D9&lt;2.5,"Red",IF($D9&lt;3.5,"Amber","Green")))</f>
        <v/>
      </c>
      <c r="F9" s="17">
        <f>IF($D9="","Not assessed yet.",IF($D9&lt;2.5,"Weak. Treat the recommendations here as urgent.",IF($D9&lt;3.5,"Works, with gaps. Address before they compound.","Solid. Keep doing what you are doing.")))</f>
        <v/>
      </c>
    </row>
    <row r="10" ht="32" customHeight="1">
      <c r="A10" s="1" t="n"/>
      <c r="B10" s="21" t="inlineStr">
        <is>
          <t>Overall</t>
        </is>
      </c>
      <c r="C10" s="22">
        <f>COUNTIFS(Assessment!$C$5:$C$50,"&lt;&gt;",Assessment!$D$5:$D$50,"&lt;&gt;")</f>
        <v/>
      </c>
      <c r="D10" s="22">
        <f>IF($C10=0,"",ROUND(AVERAGEIFS(Assessment!$D$5:$D$50,Assessment!$C$5:$C$50,"&lt;&gt;",Assessment!$D$5:$D$50,"&lt;&gt;"),1))</f>
        <v/>
      </c>
      <c r="E10" s="22">
        <f>IF($D10="","",IF($D10&lt;2.5,"Red",IF($D10&lt;3.5,"Amber","Green")))</f>
        <v/>
      </c>
      <c r="F10" s="23">
        <f>IF($D10="","Nothing scored yet.","The weakest area is "&amp;INDEX($B$6:$B$9,MATCH(MIN($D$6:$D$9),$D$6:$D$9,0))&amp;". Start there.")</f>
        <v/>
      </c>
    </row>
    <row r="11">
      <c r="A11" s="1" t="n"/>
      <c r="B11" s="1" t="n"/>
      <c r="C11" s="1" t="n"/>
      <c r="D11" s="1" t="n"/>
      <c r="E11" s="1" t="n"/>
      <c r="F11" s="1" t="n"/>
    </row>
    <row r="12">
      <c r="A12" s="1" t="n"/>
      <c r="B12" s="24" t="inlineStr">
        <is>
          <t>Quality of this check</t>
        </is>
      </c>
      <c r="C12" s="1" t="n"/>
      <c r="D12" s="1" t="n"/>
      <c r="E12" s="1" t="n"/>
      <c r="F12" s="1" t="n"/>
    </row>
    <row r="13" ht="28" customHeight="1">
      <c r="A13" s="1" t="n"/>
      <c r="B13" s="21" t="inlineStr">
        <is>
          <t>Not yet scored</t>
        </is>
      </c>
      <c r="C13" s="22">
        <f>COUNTIFS(Assessment!$C$5:$C$50,"&lt;&gt;",Assessment!$D$5:$D$50,"",Assessment!$E$5:$E$50,"")</f>
        <v/>
      </c>
      <c r="D13" s="25" t="n"/>
      <c r="E13" s="25" t="n"/>
      <c r="F13" s="17" t="inlineStr">
        <is>
          <t>Questions with no score and not marked N/A.</t>
        </is>
      </c>
    </row>
    <row r="14" ht="28" customHeight="1">
      <c r="A14" s="1" t="n"/>
      <c r="B14" s="21" t="inlineStr">
        <is>
          <t>Marked not applicable</t>
        </is>
      </c>
      <c r="C14" s="22">
        <f>COUNTIFS(Assessment!$C$5:$C$50,"&lt;&gt;",Assessment!$E$5:$E$50,"N/A")</f>
        <v/>
      </c>
      <c r="D14" s="25" t="n"/>
      <c r="E14" s="25" t="n"/>
      <c r="F14" s="17" t="inlineStr">
        <is>
          <t>Fine if genuine. A lot of these makes the averages meaningless.</t>
        </is>
      </c>
    </row>
    <row r="15" ht="28" customHeight="1">
      <c r="A15" s="1" t="n"/>
      <c r="B15" s="21" t="inlineStr">
        <is>
          <t>Scored with no evidence</t>
        </is>
      </c>
      <c r="C15" s="22">
        <f>COUNTIFS(Assessment!$D$5:$D$50,"&lt;&gt;",Assessment!$F$5:$F$50,"")</f>
        <v/>
      </c>
      <c r="D15" s="25" t="n"/>
      <c r="E15" s="25" t="n"/>
      <c r="F15" s="17" t="inlineStr">
        <is>
          <t>A score with no evidence is an opinion, not a finding.</t>
        </is>
      </c>
    </row>
    <row r="16" ht="28" customHeight="1">
      <c r="A16" s="1" t="n"/>
      <c r="B16" s="21" t="inlineStr">
        <is>
          <t>Weak scores with no recommendation</t>
        </is>
      </c>
      <c r="C16" s="22">
        <f>COUNTIFS(Assessment!$D$5:$D$50,"&lt;=2",Assessment!$H$5:$H$50,"")</f>
        <v/>
      </c>
      <c r="D16" s="25" t="n"/>
      <c r="E16" s="25" t="n"/>
      <c r="F16" s="17" t="inlineStr">
        <is>
          <t>Finding a problem and not saying what to do about it is half a job.</t>
        </is>
      </c>
    </row>
    <row r="17" ht="28" customHeight="1">
      <c r="A17" s="1" t="n"/>
      <c r="B17" s="21" t="inlineStr">
        <is>
          <t>Recommendations with no owner</t>
        </is>
      </c>
      <c r="C17" s="22">
        <f>COUNTIFS(Assessment!$H$5:$H$50,"&lt;&gt;",Assessment!$I$5:$I$50,"")</f>
        <v/>
      </c>
      <c r="D17" s="25" t="n"/>
      <c r="E17" s="25" t="n"/>
      <c r="F17" s="17" t="inlineStr">
        <is>
          <t>Same rule as the RAID log. Without an owner it will not happen.</t>
        </is>
      </c>
    </row>
    <row r="18">
      <c r="A18" s="1" t="n"/>
      <c r="B18" s="1" t="n"/>
      <c r="C18" s="1" t="n"/>
      <c r="D18" s="1" t="n"/>
      <c r="E18" s="1" t="n"/>
      <c r="F18" s="1" t="n"/>
    </row>
    <row r="19">
      <c r="A19" s="1" t="n"/>
      <c r="B19" s="9" t="inlineStr">
        <is>
          <t>Change Specialists</t>
        </is>
      </c>
      <c r="C19" s="10" t="inlineStr">
        <is>
          <t>EXPERIENCE  |  KNOWLEDGE  |  RESULTS</t>
        </is>
      </c>
      <c r="D19" s="1" t="n"/>
      <c r="E19" s="1" t="n"/>
      <c r="F19" s="1" t="n"/>
    </row>
  </sheetData>
  <conditionalFormatting sqref="E6:E9">
    <cfRule type="expression" priority="1" dxfId="0">
      <formula>$E6="Red"</formula>
    </cfRule>
    <cfRule type="expression" priority="2" dxfId="1">
      <formula>$E6="Amber"</formula>
    </cfRule>
    <cfRule type="expression" priority="3" dxfId="2">
      <formula>$E6="Green"</formula>
    </cfRule>
  </conditionalFormatting>
  <conditionalFormatting sqref="E10">
    <cfRule type="expression" priority="4" dxfId="3">
      <formula>$E$10="Red"</formula>
    </cfRule>
    <cfRule type="expression" priority="5" dxfId="4">
      <formula>$E$10="Amber"</formula>
    </cfRule>
    <cfRule type="expression" priority="6" dxfId="5">
      <formula>$E$10="Green"</formula>
    </cfRule>
  </conditionalFormatting>
  <conditionalFormatting sqref="C13">
    <cfRule type="expression" priority="7" dxfId="3">
      <formula>$C13&gt;0</formula>
    </cfRule>
  </conditionalFormatting>
  <conditionalFormatting sqref="C14">
    <cfRule type="expression" priority="8" dxfId="3">
      <formula>$C14&gt;0</formula>
    </cfRule>
  </conditionalFormatting>
  <conditionalFormatting sqref="C15">
    <cfRule type="expression" priority="9" dxfId="3">
      <formula>$C15&gt;0</formula>
    </cfRule>
  </conditionalFormatting>
  <conditionalFormatting sqref="C16">
    <cfRule type="expression" priority="10" dxfId="3">
      <formula>$C16&gt;0</formula>
    </cfRule>
  </conditionalFormatting>
  <conditionalFormatting sqref="C17">
    <cfRule type="expression" priority="11" dxfId="3">
      <formula>$C17&gt;0</formula>
    </cfRule>
  </conditionalFormatting>
  <hyperlinks>
    <hyperlink xmlns:r="http://schemas.openxmlformats.org/officeDocument/2006/relationships" ref="A3" r:id="rId1"/>
  </hyperlinks>
  <pageMargins left="0.75" right="0.75" top="1" bottom="1" header="0.5" footer="0.5"/>
  <pageSetup orientation="portrait" paperSize="9" fitToHeight="0" fitToWidth="1"/>
  <headerFooter>
    <oddHeader/>
    <oddFooter>&amp;L&amp;8 &amp;K303539Change Specialists&amp;C&amp;8 &amp;K303539v1.0  ·  August 2026&amp;R&amp;8 &amp;K303539Page &amp;P of &amp;N</oddFooter>
    <evenHeader/>
    <evenFooter/>
    <firstHeader/>
    <firstFooter/>
  </headerFooter>
  <drawing xmlns:r="http://schemas.openxmlformats.org/officeDocument/2006/relationships" r:id="rId2"/>
</worksheet>
</file>

<file path=xl/worksheets/sheet3.xml><?xml version="1.0" encoding="utf-8"?>
<worksheet xmlns="http://schemas.openxmlformats.org/spreadsheetml/2006/main">
  <sheetPr>
    <tabColor rgb="00F78F20"/>
    <outlinePr summaryBelow="1" summaryRight="1"/>
    <pageSetUpPr fitToPage="1"/>
  </sheetPr>
  <dimension ref="A1:J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14" customWidth="1" min="2" max="2"/>
    <col width="62" customWidth="1" min="3" max="3"/>
    <col width="10" customWidth="1" min="4" max="4"/>
    <col width="7" customWidth="1" min="5" max="5"/>
    <col width="44" customWidth="1" min="6" max="6"/>
    <col width="42" customWidth="1" min="7" max="7"/>
    <col width="44" customWidth="1" min="8" max="8"/>
    <col width="18" customWidth="1" min="9" max="9"/>
    <col width="12" customWidth="1" min="10" max="10"/>
  </cols>
  <sheetData>
    <row r="1">
      <c r="A1" s="26" t="inlineStr">
        <is>
          <t>Programme Health Check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</row>
    <row r="2">
      <c r="A2" s="10" t="inlineStr">
        <is>
          <t>Score what you saw, not what you were told.</t>
        </is>
      </c>
      <c r="B2" s="1" t="n"/>
      <c r="C2" s="1" t="n"/>
      <c r="D2" s="1" t="n"/>
      <c r="E2" s="1" t="n"/>
      <c r="F2" s="1" t="n"/>
      <c r="G2" s="1" t="n"/>
      <c r="H2" s="1" t="n"/>
      <c r="I2" s="1" t="n"/>
      <c r="J2" s="1" t="n"/>
    </row>
    <row r="3">
      <c r="A3" s="9" t="inlineStr">
        <is>
          <t>&lt; How to use</t>
        </is>
      </c>
      <c r="B3" s="1" t="n"/>
      <c r="C3" s="1" t="n"/>
      <c r="D3" s="1" t="n"/>
      <c r="E3" s="1" t="n"/>
      <c r="F3" s="1" t="n"/>
      <c r="G3" s="1" t="n"/>
      <c r="H3" s="1" t="n"/>
      <c r="I3" s="1" t="n"/>
      <c r="J3" s="1" t="n"/>
    </row>
    <row r="4" ht="42" customHeight="1">
      <c r="A4" s="27" t="inlineStr">
        <is>
          <t>Ref</t>
        </is>
      </c>
      <c r="B4" s="27" t="inlineStr">
        <is>
          <t>Area</t>
        </is>
      </c>
      <c r="C4" s="27" t="inlineStr">
        <is>
          <t>What good looks like</t>
        </is>
      </c>
      <c r="D4" s="27" t="inlineStr">
        <is>
          <t>Score 1-5</t>
        </is>
      </c>
      <c r="E4" s="27" t="inlineStr">
        <is>
          <t>N/A</t>
        </is>
      </c>
      <c r="F4" s="27" t="inlineStr">
        <is>
          <t>Evidence — what did you see?</t>
        </is>
      </c>
      <c r="G4" s="27" t="inlineStr">
        <is>
          <t>Finding</t>
        </is>
      </c>
      <c r="H4" s="27" t="inlineStr">
        <is>
          <t>Recommendation</t>
        </is>
      </c>
      <c r="I4" s="27" t="inlineStr">
        <is>
          <t>Owner</t>
        </is>
      </c>
      <c r="J4" s="27" t="inlineStr">
        <is>
          <t>By when</t>
        </is>
      </c>
    </row>
    <row r="5" ht="30" customHeight="1">
      <c r="A5" s="28">
        <f>IF($C5="","","HC-"&amp;TEXT(ROW()-4,"00"))</f>
        <v/>
      </c>
      <c r="B5" s="29" t="inlineStr">
        <is>
          <t>Governance</t>
        </is>
      </c>
      <c r="C5" s="30" t="inlineStr">
        <is>
          <t>There is a named sponsor who is engaged, not just listed.</t>
        </is>
      </c>
      <c r="D5" s="30" t="n"/>
      <c r="E5" s="30" t="n"/>
      <c r="F5" s="30" t="n"/>
      <c r="G5" s="30" t="n"/>
      <c r="H5" s="30" t="n"/>
      <c r="I5" s="30" t="n"/>
      <c r="J5" s="30" t="n"/>
    </row>
    <row r="6" ht="30" customHeight="1">
      <c r="A6" s="31">
        <f>IF($C6="","","HC-"&amp;TEXT(ROW()-4,"00"))</f>
        <v/>
      </c>
      <c r="B6" s="29" t="inlineStr">
        <is>
          <t>Governance</t>
        </is>
      </c>
      <c r="C6" s="32" t="inlineStr">
        <is>
          <t>The board meets to a cadence and makes decisions when it meets.</t>
        </is>
      </c>
      <c r="D6" s="32" t="n"/>
      <c r="E6" s="32" t="n"/>
      <c r="F6" s="32" t="n"/>
      <c r="G6" s="32" t="n"/>
      <c r="H6" s="32" t="n"/>
      <c r="I6" s="32" t="n"/>
      <c r="J6" s="32" t="n"/>
    </row>
    <row r="7" ht="30" customHeight="1">
      <c r="A7" s="28">
        <f>IF($C7="","","HC-"&amp;TEXT(ROW()-4,"00"))</f>
        <v/>
      </c>
      <c r="B7" s="29" t="inlineStr">
        <is>
          <t>Governance</t>
        </is>
      </c>
      <c r="C7" s="30" t="inlineStr">
        <is>
          <t>Decisions are recorded, with who took them and why.</t>
        </is>
      </c>
      <c r="D7" s="30" t="n"/>
      <c r="E7" s="30" t="n"/>
      <c r="F7" s="30" t="n"/>
      <c r="G7" s="30" t="n"/>
      <c r="H7" s="30" t="n"/>
      <c r="I7" s="30" t="n"/>
      <c r="J7" s="30" t="n"/>
    </row>
    <row r="8" ht="30" customHeight="1">
      <c r="A8" s="31">
        <f>IF($C8="","","HC-"&amp;TEXT(ROW()-4,"00"))</f>
        <v/>
      </c>
      <c r="B8" s="29" t="inlineStr">
        <is>
          <t>Governance</t>
        </is>
      </c>
      <c r="C8" s="32" t="inlineStr">
        <is>
          <t>Escalation paths are known and are actually used.</t>
        </is>
      </c>
      <c r="D8" s="32" t="n"/>
      <c r="E8" s="32" t="n"/>
      <c r="F8" s="32" t="n"/>
      <c r="G8" s="32" t="n"/>
      <c r="H8" s="32" t="n"/>
      <c r="I8" s="32" t="n"/>
      <c r="J8" s="32" t="n"/>
    </row>
    <row r="9" ht="30" customHeight="1">
      <c r="A9" s="28">
        <f>IF($C9="","","HC-"&amp;TEXT(ROW()-4,"00"))</f>
        <v/>
      </c>
      <c r="B9" s="29" t="inlineStr">
        <is>
          <t>Governance</t>
        </is>
      </c>
      <c r="C9" s="30" t="inlineStr">
        <is>
          <t>Roles are clear — people know what they are accountable for.</t>
        </is>
      </c>
      <c r="D9" s="30" t="n"/>
      <c r="E9" s="30" t="n"/>
      <c r="F9" s="30" t="n"/>
      <c r="G9" s="30" t="n"/>
      <c r="H9" s="30" t="n"/>
      <c r="I9" s="30" t="n"/>
      <c r="J9" s="30" t="n"/>
    </row>
    <row r="10" ht="30" customHeight="1">
      <c r="A10" s="31">
        <f>IF($C10="","","HC-"&amp;TEXT(ROW()-4,"00"))</f>
        <v/>
      </c>
      <c r="B10" s="29" t="inlineStr">
        <is>
          <t>Governance</t>
        </is>
      </c>
      <c r="C10" s="32" t="inlineStr">
        <is>
          <t>Stage gates exist and something can actually fail one.</t>
        </is>
      </c>
      <c r="D10" s="32" t="n"/>
      <c r="E10" s="32" t="n"/>
      <c r="F10" s="32" t="n"/>
      <c r="G10" s="32" t="n"/>
      <c r="H10" s="32" t="n"/>
      <c r="I10" s="32" t="n"/>
      <c r="J10" s="32" t="n"/>
    </row>
    <row r="11" ht="30" customHeight="1">
      <c r="A11" s="28">
        <f>IF($C11="","","HC-"&amp;TEXT(ROW()-4,"00"))</f>
        <v/>
      </c>
      <c r="B11" s="29" t="inlineStr">
        <is>
          <t>Governance</t>
        </is>
      </c>
      <c r="C11" s="30" t="inlineStr">
        <is>
          <t>Change control is followed, not bypassed for urgent items.</t>
        </is>
      </c>
      <c r="D11" s="30" t="n"/>
      <c r="E11" s="30" t="n"/>
      <c r="F11" s="30" t="n"/>
      <c r="G11" s="30" t="n"/>
      <c r="H11" s="30" t="n"/>
      <c r="I11" s="30" t="n"/>
      <c r="J11" s="30" t="n"/>
    </row>
    <row r="12" ht="30" customHeight="1">
      <c r="A12" s="31">
        <f>IF($C12="","","HC-"&amp;TEXT(ROW()-4,"00"))</f>
        <v/>
      </c>
      <c r="B12" s="29" t="inlineStr">
        <is>
          <t>Governance</t>
        </is>
      </c>
      <c r="C12" s="32" t="inlineStr">
        <is>
          <t>Reporting reaches the people who can act on it.</t>
        </is>
      </c>
      <c r="D12" s="32" t="n"/>
      <c r="E12" s="32" t="n"/>
      <c r="F12" s="32" t="n"/>
      <c r="G12" s="32" t="n"/>
      <c r="H12" s="32" t="n"/>
      <c r="I12" s="32" t="n"/>
      <c r="J12" s="32" t="n"/>
    </row>
    <row r="13" ht="30" customHeight="1">
      <c r="A13" s="28">
        <f>IF($C13="","","HC-"&amp;TEXT(ROW()-4,"00"))</f>
        <v/>
      </c>
      <c r="B13" s="33" t="inlineStr">
        <is>
          <t>Finances</t>
        </is>
      </c>
      <c r="C13" s="30" t="inlineStr">
        <is>
          <t>There is an approved budget and everyone works to the same number.</t>
        </is>
      </c>
      <c r="D13" s="30" t="n"/>
      <c r="E13" s="30" t="n"/>
      <c r="F13" s="30" t="n"/>
      <c r="G13" s="30" t="n"/>
      <c r="H13" s="30" t="n"/>
      <c r="I13" s="30" t="n"/>
      <c r="J13" s="30" t="n"/>
    </row>
    <row r="14" ht="30" customHeight="1">
      <c r="A14" s="31">
        <f>IF($C14="","","HC-"&amp;TEXT(ROW()-4,"00"))</f>
        <v/>
      </c>
      <c r="B14" s="33" t="inlineStr">
        <is>
          <t>Finances</t>
        </is>
      </c>
      <c r="C14" s="32" t="inlineStr">
        <is>
          <t>Actuals are tracked against forecast, at least monthly.</t>
        </is>
      </c>
      <c r="D14" s="32" t="n"/>
      <c r="E14" s="32" t="n"/>
      <c r="F14" s="32" t="n"/>
      <c r="G14" s="32" t="n"/>
      <c r="H14" s="32" t="n"/>
      <c r="I14" s="32" t="n"/>
      <c r="J14" s="32" t="n"/>
    </row>
    <row r="15" ht="30" customHeight="1">
      <c r="A15" s="28">
        <f>IF($C15="","","HC-"&amp;TEXT(ROW()-4,"00"))</f>
        <v/>
      </c>
      <c r="B15" s="33" t="inlineStr">
        <is>
          <t>Finances</t>
        </is>
      </c>
      <c r="C15" s="30" t="inlineStr">
        <is>
          <t>Variance is explained rather than just reported.</t>
        </is>
      </c>
      <c r="D15" s="30" t="n"/>
      <c r="E15" s="30" t="n"/>
      <c r="F15" s="30" t="n"/>
      <c r="G15" s="30" t="n"/>
      <c r="H15" s="30" t="n"/>
      <c r="I15" s="30" t="n"/>
      <c r="J15" s="30" t="n"/>
    </row>
    <row r="16" ht="30" customHeight="1">
      <c r="A16" s="31">
        <f>IF($C16="","","HC-"&amp;TEXT(ROW()-4,"00"))</f>
        <v/>
      </c>
      <c r="B16" s="33" t="inlineStr">
        <is>
          <t>Finances</t>
        </is>
      </c>
      <c r="C16" s="32" t="inlineStr">
        <is>
          <t>Committed spend is visible, not just invoiced spend.</t>
        </is>
      </c>
      <c r="D16" s="32" t="n"/>
      <c r="E16" s="32" t="n"/>
      <c r="F16" s="32" t="n"/>
      <c r="G16" s="32" t="n"/>
      <c r="H16" s="32" t="n"/>
      <c r="I16" s="32" t="n"/>
      <c r="J16" s="32" t="n"/>
    </row>
    <row r="17" ht="30" customHeight="1">
      <c r="A17" s="28">
        <f>IF($C17="","","HC-"&amp;TEXT(ROW()-4,"00"))</f>
        <v/>
      </c>
      <c r="B17" s="33" t="inlineStr">
        <is>
          <t>Finances</t>
        </is>
      </c>
      <c r="C17" s="30" t="inlineStr">
        <is>
          <t>The forecast to completion is re-done, not carried forward.</t>
        </is>
      </c>
      <c r="D17" s="30" t="n"/>
      <c r="E17" s="30" t="n"/>
      <c r="F17" s="30" t="n"/>
      <c r="G17" s="30" t="n"/>
      <c r="H17" s="30" t="n"/>
      <c r="I17" s="30" t="n"/>
      <c r="J17" s="30" t="n"/>
    </row>
    <row r="18" ht="30" customHeight="1">
      <c r="A18" s="31">
        <f>IF($C18="","","HC-"&amp;TEXT(ROW()-4,"00"))</f>
        <v/>
      </c>
      <c r="B18" s="33" t="inlineStr">
        <is>
          <t>Finances</t>
        </is>
      </c>
      <c r="C18" s="32" t="inlineStr">
        <is>
          <t>Contingency is held, and drawing on it needs a decision.</t>
        </is>
      </c>
      <c r="D18" s="32" t="n"/>
      <c r="E18" s="32" t="n"/>
      <c r="F18" s="32" t="n"/>
      <c r="G18" s="32" t="n"/>
      <c r="H18" s="32" t="n"/>
      <c r="I18" s="32" t="n"/>
      <c r="J18" s="32" t="n"/>
    </row>
    <row r="19" ht="30" customHeight="1">
      <c r="A19" s="28">
        <f>IF($C19="","","HC-"&amp;TEXT(ROW()-4,"00"))</f>
        <v/>
      </c>
      <c r="B19" s="33" t="inlineStr">
        <is>
          <t>Finances</t>
        </is>
      </c>
      <c r="C19" s="30" t="inlineStr">
        <is>
          <t>The cost of the business change is in the budget, not only the build.</t>
        </is>
      </c>
      <c r="D19" s="30" t="n"/>
      <c r="E19" s="30" t="n"/>
      <c r="F19" s="30" t="n"/>
      <c r="G19" s="30" t="n"/>
      <c r="H19" s="30" t="n"/>
      <c r="I19" s="30" t="n"/>
      <c r="J19" s="30" t="n"/>
    </row>
    <row r="20" ht="30" customHeight="1">
      <c r="A20" s="31">
        <f>IF($C20="","","HC-"&amp;TEXT(ROW()-4,"00"))</f>
        <v/>
      </c>
      <c r="B20" s="34" t="inlineStr">
        <is>
          <t>Risks</t>
        </is>
      </c>
      <c r="C20" s="32" t="inlineStr">
        <is>
          <t>A RAID log exists and was updated in the last month.</t>
        </is>
      </c>
      <c r="D20" s="32" t="n"/>
      <c r="E20" s="32" t="n"/>
      <c r="F20" s="32" t="n"/>
      <c r="G20" s="32" t="n"/>
      <c r="H20" s="32" t="n"/>
      <c r="I20" s="32" t="n"/>
      <c r="J20" s="32" t="n"/>
    </row>
    <row r="21" ht="30" customHeight="1">
      <c r="A21" s="28">
        <f>IF($C21="","","HC-"&amp;TEXT(ROW()-4,"00"))</f>
        <v/>
      </c>
      <c r="B21" s="34" t="inlineStr">
        <is>
          <t>Risks</t>
        </is>
      </c>
      <c r="C21" s="30" t="inlineStr">
        <is>
          <t>Every entry has a named owner.</t>
        </is>
      </c>
      <c r="D21" s="30" t="n"/>
      <c r="E21" s="30" t="n"/>
      <c r="F21" s="30" t="n"/>
      <c r="G21" s="30" t="n"/>
      <c r="H21" s="30" t="n"/>
      <c r="I21" s="30" t="n"/>
      <c r="J21" s="30" t="n"/>
    </row>
    <row r="22" ht="30" customHeight="1">
      <c r="A22" s="31">
        <f>IF($C22="","","HC-"&amp;TEXT(ROW()-4,"00"))</f>
        <v/>
      </c>
      <c r="B22" s="34" t="inlineStr">
        <is>
          <t>Risks</t>
        </is>
      </c>
      <c r="C22" s="32" t="inlineStr">
        <is>
          <t>Risks are ranked by impact and likelihood, not by who raised them.</t>
        </is>
      </c>
      <c r="D22" s="32" t="n"/>
      <c r="E22" s="32" t="n"/>
      <c r="F22" s="32" t="n"/>
      <c r="G22" s="32" t="n"/>
      <c r="H22" s="32" t="n"/>
      <c r="I22" s="32" t="n"/>
      <c r="J22" s="32" t="n"/>
    </row>
    <row r="23" ht="30" customHeight="1">
      <c r="A23" s="28">
        <f>IF($C23="","","HC-"&amp;TEXT(ROW()-4,"00"))</f>
        <v/>
      </c>
      <c r="B23" s="34" t="inlineStr">
        <is>
          <t>Risks</t>
        </is>
      </c>
      <c r="C23" s="30" t="inlineStr">
        <is>
          <t>Mitigations are actions with dates, not intentions.</t>
        </is>
      </c>
      <c r="D23" s="30" t="n"/>
      <c r="E23" s="30" t="n"/>
      <c r="F23" s="30" t="n"/>
      <c r="G23" s="30" t="n"/>
      <c r="H23" s="30" t="n"/>
      <c r="I23" s="30" t="n"/>
      <c r="J23" s="30" t="n"/>
    </row>
    <row r="24" ht="30" customHeight="1">
      <c r="A24" s="31">
        <f>IF($C24="","","HC-"&amp;TEXT(ROW()-4,"00"))</f>
        <v/>
      </c>
      <c r="B24" s="34" t="inlineStr">
        <is>
          <t>Risks</t>
        </is>
      </c>
      <c r="C24" s="32" t="inlineStr">
        <is>
          <t>Issues are resolved rather than carried indefinitely.</t>
        </is>
      </c>
      <c r="D24" s="32" t="n"/>
      <c r="E24" s="32" t="n"/>
      <c r="F24" s="32" t="n"/>
      <c r="G24" s="32" t="n"/>
      <c r="H24" s="32" t="n"/>
      <c r="I24" s="32" t="n"/>
      <c r="J24" s="32" t="n"/>
    </row>
    <row r="25" ht="30" customHeight="1">
      <c r="A25" s="28">
        <f>IF($C25="","","HC-"&amp;TEXT(ROW()-4,"00"))</f>
        <v/>
      </c>
      <c r="B25" s="34" t="inlineStr">
        <is>
          <t>Risks</t>
        </is>
      </c>
      <c r="C25" s="30" t="inlineStr">
        <is>
          <t>Dependencies outside the programme are tracked and chased.</t>
        </is>
      </c>
      <c r="D25" s="30" t="n"/>
      <c r="E25" s="30" t="n"/>
      <c r="F25" s="30" t="n"/>
      <c r="G25" s="30" t="n"/>
      <c r="H25" s="30" t="n"/>
      <c r="I25" s="30" t="n"/>
      <c r="J25" s="30" t="n"/>
    </row>
    <row r="26" ht="30" customHeight="1">
      <c r="A26" s="31">
        <f>IF($C26="","","HC-"&amp;TEXT(ROW()-4,"00"))</f>
        <v/>
      </c>
      <c r="B26" s="34" t="inlineStr">
        <is>
          <t>Risks</t>
        </is>
      </c>
      <c r="C26" s="32" t="inlineStr">
        <is>
          <t>Bad news travels upward without being softened.</t>
        </is>
      </c>
      <c r="D26" s="32" t="n"/>
      <c r="E26" s="32" t="n"/>
      <c r="F26" s="32" t="n"/>
      <c r="G26" s="32" t="n"/>
      <c r="H26" s="32" t="n"/>
      <c r="I26" s="32" t="n"/>
      <c r="J26" s="32" t="n"/>
    </row>
    <row r="27" ht="30" customHeight="1">
      <c r="A27" s="28">
        <f>IF($C27="","","HC-"&amp;TEXT(ROW()-4,"00"))</f>
        <v/>
      </c>
      <c r="B27" s="34" t="inlineStr">
        <is>
          <t>Risks</t>
        </is>
      </c>
      <c r="C27" s="30" t="inlineStr">
        <is>
          <t>Assumptions are written down and have validation dates.</t>
        </is>
      </c>
      <c r="D27" s="30" t="n"/>
      <c r="E27" s="30" t="n"/>
      <c r="F27" s="30" t="n"/>
      <c r="G27" s="30" t="n"/>
      <c r="H27" s="30" t="n"/>
      <c r="I27" s="30" t="n"/>
      <c r="J27" s="30" t="n"/>
    </row>
    <row r="28" ht="30" customHeight="1">
      <c r="A28" s="31">
        <f>IF($C28="","","HC-"&amp;TEXT(ROW()-4,"00"))</f>
        <v/>
      </c>
      <c r="B28" s="35" t="inlineStr">
        <is>
          <t>Benefits</t>
        </is>
      </c>
      <c r="C28" s="32" t="inlineStr">
        <is>
          <t>The benefits in the business case are still credible today.</t>
        </is>
      </c>
      <c r="D28" s="32" t="n"/>
      <c r="E28" s="32" t="n"/>
      <c r="F28" s="32" t="n"/>
      <c r="G28" s="32" t="n"/>
      <c r="H28" s="32" t="n"/>
      <c r="I28" s="32" t="n"/>
      <c r="J28" s="32" t="n"/>
    </row>
    <row r="29" ht="30" customHeight="1">
      <c r="A29" s="28">
        <f>IF($C29="","","HC-"&amp;TEXT(ROW()-4,"00"))</f>
        <v/>
      </c>
      <c r="B29" s="35" t="inlineStr">
        <is>
          <t>Benefits</t>
        </is>
      </c>
      <c r="C29" s="30" t="inlineStr">
        <is>
          <t>Each benefit has a named owner in the business, not in the programme.</t>
        </is>
      </c>
      <c r="D29" s="30" t="n"/>
      <c r="E29" s="30" t="n"/>
      <c r="F29" s="30" t="n"/>
      <c r="G29" s="30" t="n"/>
      <c r="H29" s="30" t="n"/>
      <c r="I29" s="30" t="n"/>
      <c r="J29" s="30" t="n"/>
    </row>
    <row r="30" ht="30" customHeight="1">
      <c r="A30" s="31">
        <f>IF($C30="","","HC-"&amp;TEXT(ROW()-4,"00"))</f>
        <v/>
      </c>
      <c r="B30" s="35" t="inlineStr">
        <is>
          <t>Benefits</t>
        </is>
      </c>
      <c r="C30" s="32" t="inlineStr">
        <is>
          <t>Measures are baselined, so improvement could be shown.</t>
        </is>
      </c>
      <c r="D30" s="32" t="n"/>
      <c r="E30" s="32" t="n"/>
      <c r="F30" s="32" t="n"/>
      <c r="G30" s="32" t="n"/>
      <c r="H30" s="32" t="n"/>
      <c r="I30" s="32" t="n"/>
      <c r="J30" s="32" t="n"/>
    </row>
    <row r="31" ht="30" customHeight="1">
      <c r="A31" s="28">
        <f>IF($C31="","","HC-"&amp;TEXT(ROW()-4,"00"))</f>
        <v/>
      </c>
      <c r="B31" s="35" t="inlineStr">
        <is>
          <t>Benefits</t>
        </is>
      </c>
      <c r="C31" s="30" t="inlineStr">
        <is>
          <t>Benefits are tracked after go-live, not only forecast before it.</t>
        </is>
      </c>
      <c r="D31" s="30" t="n"/>
      <c r="E31" s="30" t="n"/>
      <c r="F31" s="30" t="n"/>
      <c r="G31" s="30" t="n"/>
      <c r="H31" s="30" t="n"/>
      <c r="I31" s="30" t="n"/>
      <c r="J31" s="30" t="n"/>
    </row>
    <row r="32" ht="30" customHeight="1">
      <c r="A32" s="31">
        <f>IF($C32="","","HC-"&amp;TEXT(ROW()-4,"00"))</f>
        <v/>
      </c>
      <c r="B32" s="35" t="inlineStr">
        <is>
          <t>Benefits</t>
        </is>
      </c>
      <c r="C32" s="32" t="inlineStr">
        <is>
          <t>The people who must work differently know what that means for them.</t>
        </is>
      </c>
      <c r="D32" s="32" t="n"/>
      <c r="E32" s="32" t="n"/>
      <c r="F32" s="32" t="n"/>
      <c r="G32" s="32" t="n"/>
      <c r="H32" s="32" t="n"/>
      <c r="I32" s="32" t="n"/>
      <c r="J32" s="32" t="n"/>
    </row>
    <row r="33" ht="30" customHeight="1">
      <c r="A33" s="28">
        <f>IF($C33="","","HC-"&amp;TEXT(ROW()-4,"00"))</f>
        <v/>
      </c>
      <c r="B33" s="35" t="inlineStr">
        <is>
          <t>Benefits</t>
        </is>
      </c>
      <c r="C33" s="30" t="inlineStr">
        <is>
          <t>Adoption is measured — usage AND proficiency, not attendance.</t>
        </is>
      </c>
      <c r="D33" s="30" t="n"/>
      <c r="E33" s="30" t="n"/>
      <c r="F33" s="30" t="n"/>
      <c r="G33" s="30" t="n"/>
      <c r="H33" s="30" t="n"/>
      <c r="I33" s="30" t="n"/>
      <c r="J33" s="30" t="n"/>
    </row>
    <row r="34" ht="30" customHeight="1">
      <c r="A34" s="31">
        <f>IF($C34="","","HC-"&amp;TEXT(ROW()-4,"00"))</f>
        <v/>
      </c>
      <c r="B34" s="35" t="inlineStr">
        <is>
          <t>Benefits</t>
        </is>
      </c>
      <c r="C34" s="32" t="inlineStr">
        <is>
          <t>Qualitative signals are watched: sentiment, behaviour, change fatigue.</t>
        </is>
      </c>
      <c r="D34" s="32" t="n"/>
      <c r="E34" s="32" t="n"/>
      <c r="F34" s="32" t="n"/>
      <c r="G34" s="32" t="n"/>
      <c r="H34" s="32" t="n"/>
      <c r="I34" s="32" t="n"/>
      <c r="J34" s="32" t="n"/>
    </row>
    <row r="35" ht="30" customHeight="1">
      <c r="A35" s="28">
        <f>IF($C35="","","HC-"&amp;TEXT(ROW()-4,"00"))</f>
        <v/>
      </c>
      <c r="B35" s="35" t="inlineStr">
        <is>
          <t>Benefits</t>
        </is>
      </c>
      <c r="C35" s="30" t="inlineStr">
        <is>
          <t>Someone is accountable for benefits after the programme closes.</t>
        </is>
      </c>
      <c r="D35" s="30" t="n"/>
      <c r="E35" s="30" t="n"/>
      <c r="F35" s="30" t="n"/>
      <c r="G35" s="30" t="n"/>
      <c r="H35" s="30" t="n"/>
      <c r="I35" s="30" t="n"/>
      <c r="J35" s="30" t="n"/>
    </row>
    <row r="36" ht="30" customHeight="1">
      <c r="A36" s="31">
        <f>IF($C36="","","HC-"&amp;TEXT(ROW()-4,"00"))</f>
        <v/>
      </c>
      <c r="B36" s="32" t="n"/>
      <c r="C36" s="32" t="n"/>
      <c r="D36" s="32" t="n"/>
      <c r="E36" s="32" t="n"/>
      <c r="F36" s="32" t="n"/>
      <c r="G36" s="32" t="n"/>
      <c r="H36" s="32" t="n"/>
      <c r="I36" s="32" t="n"/>
      <c r="J36" s="32" t="n"/>
    </row>
    <row r="37" ht="30" customHeight="1">
      <c r="A37" s="28">
        <f>IF($C37="","","HC-"&amp;TEXT(ROW()-4,"00"))</f>
        <v/>
      </c>
      <c r="B37" s="30" t="n"/>
      <c r="C37" s="30" t="n"/>
      <c r="D37" s="30" t="n"/>
      <c r="E37" s="30" t="n"/>
      <c r="F37" s="30" t="n"/>
      <c r="G37" s="30" t="n"/>
      <c r="H37" s="30" t="n"/>
      <c r="I37" s="30" t="n"/>
      <c r="J37" s="30" t="n"/>
    </row>
    <row r="38" ht="30" customHeight="1">
      <c r="A38" s="31">
        <f>IF($C38="","","HC-"&amp;TEXT(ROW()-4,"00"))</f>
        <v/>
      </c>
      <c r="B38" s="32" t="n"/>
      <c r="C38" s="32" t="n"/>
      <c r="D38" s="32" t="n"/>
      <c r="E38" s="32" t="n"/>
      <c r="F38" s="32" t="n"/>
      <c r="G38" s="32" t="n"/>
      <c r="H38" s="32" t="n"/>
      <c r="I38" s="32" t="n"/>
      <c r="J38" s="32" t="n"/>
    </row>
    <row r="39" ht="30" customHeight="1">
      <c r="A39" s="28">
        <f>IF($C39="","","HC-"&amp;TEXT(ROW()-4,"00"))</f>
        <v/>
      </c>
      <c r="B39" s="30" t="n"/>
      <c r="C39" s="30" t="n"/>
      <c r="D39" s="30" t="n"/>
      <c r="E39" s="30" t="n"/>
      <c r="F39" s="30" t="n"/>
      <c r="G39" s="30" t="n"/>
      <c r="H39" s="30" t="n"/>
      <c r="I39" s="30" t="n"/>
      <c r="J39" s="30" t="n"/>
    </row>
    <row r="40" ht="30" customHeight="1">
      <c r="A40" s="31">
        <f>IF($C40="","","HC-"&amp;TEXT(ROW()-4,"00"))</f>
        <v/>
      </c>
      <c r="B40" s="32" t="n"/>
      <c r="C40" s="32" t="n"/>
      <c r="D40" s="32" t="n"/>
      <c r="E40" s="32" t="n"/>
      <c r="F40" s="32" t="n"/>
      <c r="G40" s="32" t="n"/>
      <c r="H40" s="32" t="n"/>
      <c r="I40" s="32" t="n"/>
      <c r="J40" s="32" t="n"/>
    </row>
    <row r="41" ht="30" customHeight="1">
      <c r="A41" s="28">
        <f>IF($C41="","","HC-"&amp;TEXT(ROW()-4,"00"))</f>
        <v/>
      </c>
      <c r="B41" s="30" t="n"/>
      <c r="C41" s="30" t="n"/>
      <c r="D41" s="30" t="n"/>
      <c r="E41" s="30" t="n"/>
      <c r="F41" s="30" t="n"/>
      <c r="G41" s="30" t="n"/>
      <c r="H41" s="30" t="n"/>
      <c r="I41" s="30" t="n"/>
      <c r="J41" s="30" t="n"/>
    </row>
    <row r="42" ht="30" customHeight="1">
      <c r="A42" s="31">
        <f>IF($C42="","","HC-"&amp;TEXT(ROW()-4,"00"))</f>
        <v/>
      </c>
      <c r="B42" s="32" t="n"/>
      <c r="C42" s="32" t="n"/>
      <c r="D42" s="32" t="n"/>
      <c r="E42" s="32" t="n"/>
      <c r="F42" s="32" t="n"/>
      <c r="G42" s="32" t="n"/>
      <c r="H42" s="32" t="n"/>
      <c r="I42" s="32" t="n"/>
      <c r="J42" s="32" t="n"/>
    </row>
    <row r="43" ht="30" customHeight="1">
      <c r="A43" s="28">
        <f>IF($C43="","","HC-"&amp;TEXT(ROW()-4,"00"))</f>
        <v/>
      </c>
      <c r="B43" s="30" t="n"/>
      <c r="C43" s="30" t="n"/>
      <c r="D43" s="30" t="n"/>
      <c r="E43" s="30" t="n"/>
      <c r="F43" s="30" t="n"/>
      <c r="G43" s="30" t="n"/>
      <c r="H43" s="30" t="n"/>
      <c r="I43" s="30" t="n"/>
      <c r="J43" s="30" t="n"/>
    </row>
    <row r="44" ht="30" customHeight="1">
      <c r="A44" s="31">
        <f>IF($C44="","","HC-"&amp;TEXT(ROW()-4,"00"))</f>
        <v/>
      </c>
      <c r="B44" s="32" t="n"/>
      <c r="C44" s="32" t="n"/>
      <c r="D44" s="32" t="n"/>
      <c r="E44" s="32" t="n"/>
      <c r="F44" s="32" t="n"/>
      <c r="G44" s="32" t="n"/>
      <c r="H44" s="32" t="n"/>
      <c r="I44" s="32" t="n"/>
      <c r="J44" s="32" t="n"/>
    </row>
    <row r="45" ht="30" customHeight="1">
      <c r="A45" s="28">
        <f>IF($C45="","","HC-"&amp;TEXT(ROW()-4,"00"))</f>
        <v/>
      </c>
      <c r="B45" s="30" t="n"/>
      <c r="C45" s="30" t="n"/>
      <c r="D45" s="30" t="n"/>
      <c r="E45" s="30" t="n"/>
      <c r="F45" s="30" t="n"/>
      <c r="G45" s="30" t="n"/>
      <c r="H45" s="30" t="n"/>
      <c r="I45" s="30" t="n"/>
      <c r="J45" s="30" t="n"/>
    </row>
    <row r="46" ht="30" customHeight="1">
      <c r="A46" s="31">
        <f>IF($C46="","","HC-"&amp;TEXT(ROW()-4,"00"))</f>
        <v/>
      </c>
      <c r="B46" s="32" t="n"/>
      <c r="C46" s="32" t="n"/>
      <c r="D46" s="32" t="n"/>
      <c r="E46" s="32" t="n"/>
      <c r="F46" s="32" t="n"/>
      <c r="G46" s="32" t="n"/>
      <c r="H46" s="32" t="n"/>
      <c r="I46" s="32" t="n"/>
      <c r="J46" s="32" t="n"/>
    </row>
    <row r="47" ht="30" customHeight="1">
      <c r="A47" s="28">
        <f>IF($C47="","","HC-"&amp;TEXT(ROW()-4,"00"))</f>
        <v/>
      </c>
      <c r="B47" s="30" t="n"/>
      <c r="C47" s="30" t="n"/>
      <c r="D47" s="30" t="n"/>
      <c r="E47" s="30" t="n"/>
      <c r="F47" s="30" t="n"/>
      <c r="G47" s="30" t="n"/>
      <c r="H47" s="30" t="n"/>
      <c r="I47" s="30" t="n"/>
      <c r="J47" s="30" t="n"/>
    </row>
    <row r="48" ht="30" customHeight="1">
      <c r="A48" s="31">
        <f>IF($C48="","","HC-"&amp;TEXT(ROW()-4,"00"))</f>
        <v/>
      </c>
      <c r="B48" s="32" t="n"/>
      <c r="C48" s="32" t="n"/>
      <c r="D48" s="32" t="n"/>
      <c r="E48" s="32" t="n"/>
      <c r="F48" s="32" t="n"/>
      <c r="G48" s="32" t="n"/>
      <c r="H48" s="32" t="n"/>
      <c r="I48" s="32" t="n"/>
      <c r="J48" s="32" t="n"/>
    </row>
    <row r="49" ht="30" customHeight="1">
      <c r="A49" s="28">
        <f>IF($C49="","","HC-"&amp;TEXT(ROW()-4,"00"))</f>
        <v/>
      </c>
      <c r="B49" s="30" t="n"/>
      <c r="C49" s="30" t="n"/>
      <c r="D49" s="30" t="n"/>
      <c r="E49" s="30" t="n"/>
      <c r="F49" s="30" t="n"/>
      <c r="G49" s="30" t="n"/>
      <c r="H49" s="30" t="n"/>
      <c r="I49" s="30" t="n"/>
      <c r="J49" s="30" t="n"/>
    </row>
    <row r="50" ht="30" customHeight="1">
      <c r="A50" s="31">
        <f>IF($C50="","","HC-"&amp;TEXT(ROW()-4,"00"))</f>
        <v/>
      </c>
      <c r="B50" s="32" t="n"/>
      <c r="C50" s="32" t="n"/>
      <c r="D50" s="32" t="n"/>
      <c r="E50" s="32" t="n"/>
      <c r="F50" s="32" t="n"/>
      <c r="G50" s="32" t="n"/>
      <c r="H50" s="32" t="n"/>
      <c r="I50" s="32" t="n"/>
      <c r="J50" s="32" t="n"/>
    </row>
  </sheetData>
  <sheetProtection selectLockedCells="0" selectUnlockedCells="0" sheet="1" objects="0" insertRows="1" insertHyperlinks="1" autoFilter="0" scenarios="0" formatColumns="1" deleteColumns="1" insertColumns="1" pivotTables="1" deleteRows="1" formatCells="0" formatRows="1" sort="0"/>
  <autoFilter ref="A4:J50"/>
  <conditionalFormatting sqref="B5:B50">
    <cfRule type="expression" priority="1" dxfId="6">
      <formula>$B5="Governance"</formula>
    </cfRule>
    <cfRule type="expression" priority="2" dxfId="7">
      <formula>$B5="Finances"</formula>
    </cfRule>
    <cfRule type="expression" priority="3" dxfId="8">
      <formula>$B5="Risks"</formula>
    </cfRule>
    <cfRule type="expression" priority="4" dxfId="9">
      <formula>$B5="Benefits"</formula>
    </cfRule>
  </conditionalFormatting>
  <conditionalFormatting sqref="F5:F50">
    <cfRule type="expression" priority="5" dxfId="10">
      <formula>AND($D5&lt;&gt;"",$F5="")</formula>
    </cfRule>
  </conditionalFormatting>
  <conditionalFormatting sqref="H5:H50">
    <cfRule type="expression" priority="6" dxfId="10">
      <formula>AND($D5&lt;&gt;"",$D5&lt;=2,$H5="")</formula>
    </cfRule>
  </conditionalFormatting>
  <conditionalFormatting sqref="D5:D50">
    <cfRule type="expression" priority="7" dxfId="8">
      <formula>AND($D5&lt;&gt;"",$D5&lt;=2)</formula>
    </cfRule>
    <cfRule type="expression" priority="8" dxfId="9">
      <formula>$D5=3</formula>
    </cfRule>
    <cfRule type="expression" priority="9" dxfId="7">
      <formula>AND($D5&lt;&gt;"",$D5&gt;=4)</formula>
    </cfRule>
  </conditionalFormatting>
  <conditionalFormatting sqref="I5:I50">
    <cfRule type="expression" priority="10" dxfId="10">
      <formula>AND($H5&lt;&gt;"",$I5="")</formula>
    </cfRule>
  </conditionalFormatting>
  <dataValidations count="2">
    <dataValidation sqref="D5:D50" showDropDown="0" showInputMessage="0" showErrorMessage="1" allowBlank="1" errorTitle="Score 1 to 5" error="1 = absent or failing. 5 = strong, and you saw it working." promptTitle="Score" prompt="1 absent · 2 in name only · 3 works with gaps · 4 solid · 5 strong" type="list">
      <formula1>"1,2,3,4,5"</formula1>
    </dataValidation>
    <dataValidation sqref="E5:E50" showDropDown="0" showInputMessage="0" showErrorMessage="1" allowBlank="1" promptTitle="Not applicable" prompt="Only if it genuinely does not apply. It drops out of the average." type="list">
      <formula1>"N/A"</formula1>
    </dataValidation>
  </dataValidations>
  <hyperlinks>
    <hyperlink xmlns:r="http://schemas.openxmlformats.org/officeDocument/2006/relationships" ref="A3" r:id="rId1"/>
  </hyperlinks>
  <pageMargins left="0.75" right="0.75" top="1" bottom="1" header="0.5" footer="0.5"/>
  <pageSetup orientation="landscape" paperSize="9" fitToHeight="0" fitToWidth="1"/>
  <headerFooter>
    <oddHeader/>
    <oddFooter>&amp;L&amp;8 &amp;K303539Change Specialists&amp;C&amp;8 &amp;K303539v1.0  ·  August 2026&amp;R&amp;8 &amp;K303539Page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Manager/>
  <Company>Change Specialists</Company>
  <Application>Microsoft Office Word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Change Specialists</dc:creator>
  <dc:title>CS Programme Health Check</dc:title>
  <dc:description>Structured assessment of programme governance, finances, risks and benefits.</dc:description>
  <dc:subject>Structured assessment of programme governance, finances, risks and benefits.</dc:subject>
  <dcterms:created xsi:type="dcterms:W3CDTF">2026-08-11T20:52:57Z</dcterms:created>
  <dcterms:modified xsi:type="dcterms:W3CDTF">2026-08-11T20:52:57Z</dcterms:modified>
  <cp:lastModifiedBy>Change Specialists</cp:lastModifiedBy>
  <cp:category>Template</cp:category>
  <cp:contentStatus>Template</cp:contentStatus>
  <cp:keywords>Change Specialists; template</cp:keywords>
</cp:coreProperties>
</file>