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Readiness" sheetId="3" state="visible" r:id="rId3"/>
  </sheets>
  <definedNames>
    <definedName name="_xlnm._FilterDatabase" localSheetId="2" hidden="1">'Readiness'!$A$4:$I$39</definedName>
    <definedName name="_xlnm.Print_Titles" localSheetId="2">'Readiness'!$4:$4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Calibri"/>
      <b val="1"/>
      <color rgb="000655A3"/>
      <sz val="28"/>
    </font>
    <font>
      <name val="Calibri"/>
      <color rgb="00303539"/>
      <sz val="14"/>
    </font>
    <font>
      <name val="Calibri"/>
      <b val="1"/>
      <color rgb="000655A3"/>
      <sz val="11"/>
    </font>
    <font>
      <name val="Calibri"/>
      <color rgb="00303539"/>
      <sz val="11"/>
    </font>
    <font>
      <name val="Calibri"/>
      <b val="1"/>
      <color rgb="000655A3"/>
      <sz val="9"/>
    </font>
    <font>
      <name val="Calibri"/>
      <color rgb="00303539"/>
      <sz val="9"/>
    </font>
    <font>
      <name val="Calibri"/>
      <b val="1"/>
      <color rgb="000655A3"/>
      <sz val="18"/>
    </font>
    <font>
      <name val="Calibri"/>
      <b val="1"/>
      <color rgb="00FFFFFF"/>
      <sz val="10"/>
    </font>
    <font>
      <name val="Calibri"/>
      <color rgb="00303539"/>
      <sz val="10"/>
    </font>
    <font>
      <name val="Calibri"/>
      <b val="1"/>
      <color rgb="00303539"/>
      <sz val="10"/>
    </font>
    <font>
      <name val="Calibri"/>
      <b val="1"/>
      <color rgb="00303539"/>
      <sz val="11"/>
    </font>
    <font>
      <name val="Calibri"/>
      <b val="1"/>
      <color rgb="000655A3"/>
      <sz val="14"/>
    </font>
    <font>
      <name val="Calibri"/>
      <b val="1"/>
      <color rgb="00303539"/>
      <sz val="24"/>
    </font>
    <font>
      <name val="Calibri"/>
      <b val="1"/>
      <color rgb="00303539"/>
      <sz val="14"/>
    </font>
  </fonts>
  <fills count="7">
    <fill>
      <patternFill/>
    </fill>
    <fill>
      <patternFill patternType="gray125"/>
    </fill>
    <fill>
      <patternFill patternType="solid">
        <fgColor rgb="00EAF3FB"/>
      </patternFill>
    </fill>
    <fill>
      <patternFill patternType="solid">
        <fgColor rgb="00FFF1DF"/>
      </patternFill>
    </fill>
    <fill>
      <patternFill patternType="solid">
        <fgColor rgb="00FDE7EA"/>
      </patternFill>
    </fill>
    <fill>
      <patternFill patternType="solid">
        <fgColor rgb="000655A3"/>
      </patternFill>
    </fill>
    <fill>
      <patternFill patternType="solid">
        <fgColor rgb="00EAF6D8"/>
      </patternFill>
    </fill>
  </fills>
  <borders count="3">
    <border>
      <left/>
      <right/>
      <top/>
      <bottom/>
      <diagonal/>
    </border>
    <border>
      <left style="thin">
        <color rgb="00EAF3FB"/>
      </left>
      <right style="thin">
        <color rgb="00EAF3FB"/>
      </right>
      <top style="medium">
        <color rgb="000655A3"/>
      </top>
      <bottom style="medium">
        <color rgb="000655A3"/>
      </bottom>
    </border>
    <border>
      <left style="thin">
        <color rgb="00EAF3FB"/>
      </left>
      <right style="thin">
        <color rgb="00EAF3FB"/>
      </right>
      <top style="thin">
        <color rgb="00EAF3FB"/>
      </top>
      <bottom style="thin">
        <color rgb="00EAF3FB"/>
      </bottom>
    </border>
  </borders>
  <cellStyleXfs count="1">
    <xf numFmtId="0" fontId="4" fillId="0" borderId="0"/>
  </cellStyleXfs>
  <cellXfs count="39">
    <xf numFmtId="0" fontId="0" fillId="0" borderId="0" pivotButton="0" quotePrefix="0" xfId="0"/>
    <xf numFmtId="0" fontId="4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left" vertical="top" wrapText="1"/>
    </xf>
    <xf numFmtId="0" fontId="4" fillId="0" borderId="0" applyAlignment="1" pivotButton="0" quotePrefix="0" xfId="0">
      <alignment horizontal="left" vertical="top" wrapText="1"/>
    </xf>
    <xf numFmtId="0" fontId="4" fillId="2" borderId="0" applyAlignment="1" pivotButton="0" quotePrefix="0" xfId="0">
      <alignment horizontal="left" vertical="top" wrapText="1"/>
    </xf>
    <xf numFmtId="0" fontId="4" fillId="3" borderId="0" applyAlignment="1" pivotButton="0" quotePrefix="0" xfId="0">
      <alignment horizontal="left" vertical="top" wrapText="1"/>
    </xf>
    <xf numFmtId="0" fontId="4" fillId="4" borderId="0" applyAlignment="1" pivotButton="0" quotePrefix="0" xfId="0">
      <alignment horizontal="left" vertical="top" wrapText="1"/>
    </xf>
    <xf numFmtId="0" fontId="5" fillId="0" borderId="0" pivotButton="0" quotePrefix="0" xfId="0"/>
    <xf numFmtId="0" fontId="6" fillId="0" borderId="0" pivotButton="0" quotePrefix="0" xfId="0"/>
    <xf numFmtId="0" fontId="3" fillId="0" borderId="0" pivotButton="0" quotePrefix="0" xfId="0"/>
    <xf numFmtId="0" fontId="6" fillId="0" borderId="0" applyAlignment="1" pivotButton="0" quotePrefix="0" xfId="0">
      <alignment horizontal="left" vertical="top" wrapText="1"/>
    </xf>
    <xf numFmtId="0" fontId="8" fillId="5" borderId="2" applyAlignment="1" pivotButton="0" quotePrefix="0" xfId="0">
      <alignment horizontal="left" vertical="center" wrapText="1"/>
    </xf>
    <xf numFmtId="0" fontId="8" fillId="5" borderId="2" applyAlignment="1" pivotButton="0" quotePrefix="0" xfId="0">
      <alignment horizontal="center" vertical="center" wrapText="1"/>
    </xf>
    <xf numFmtId="0" fontId="11" fillId="2" borderId="2" pivotButton="0" quotePrefix="0" xfId="0"/>
    <xf numFmtId="0" fontId="4" fillId="0" borderId="2" applyAlignment="1" pivotButton="0" quotePrefix="0" xfId="0">
      <alignment horizontal="center" vertical="center"/>
    </xf>
    <xf numFmtId="0" fontId="4" fillId="0" borderId="2" pivotButton="0" quotePrefix="0" xfId="0"/>
    <xf numFmtId="0" fontId="11" fillId="6" borderId="2" pivotButton="0" quotePrefix="0" xfId="0"/>
    <xf numFmtId="0" fontId="11" fillId="3" borderId="2" pivotButton="0" quotePrefix="0" xfId="0"/>
    <xf numFmtId="0" fontId="11" fillId="4" borderId="2" pivotButton="0" quotePrefix="0" xfId="0"/>
    <xf numFmtId="0" fontId="12" fillId="0" borderId="0" pivotButton="0" quotePrefix="0" xfId="0"/>
    <xf numFmtId="0" fontId="13" fillId="0" borderId="0" pivotButton="0" quotePrefix="0" xfId="0"/>
    <xf numFmtId="0" fontId="9" fillId="0" borderId="0" applyAlignment="1" pivotButton="0" quotePrefix="0" xfId="0">
      <alignment horizontal="left" vertical="center" wrapText="1"/>
    </xf>
    <xf numFmtId="0" fontId="3" fillId="0" borderId="2" pivotButton="0" quotePrefix="0" xfId="0"/>
    <xf numFmtId="0" fontId="14" fillId="0" borderId="2" applyAlignment="1" pivotButton="0" quotePrefix="0" xfId="0">
      <alignment horizontal="center" vertical="center"/>
    </xf>
    <xf numFmtId="0" fontId="9" fillId="0" borderId="2" applyAlignment="1" pivotButton="0" quotePrefix="0" xfId="0">
      <alignment horizontal="left" vertical="center" wrapText="1"/>
    </xf>
    <xf numFmtId="0" fontId="7" fillId="0" borderId="0" pivotButton="0" quotePrefix="0" xfId="0"/>
    <xf numFmtId="0" fontId="8" fillId="5" borderId="1" applyAlignment="1" pivotButton="0" quotePrefix="0" xfId="0">
      <alignment horizontal="left" vertical="center" wrapText="1"/>
    </xf>
    <xf numFmtId="0" fontId="9" fillId="0" borderId="2" applyAlignment="1" pivotButton="0" quotePrefix="0" xfId="0">
      <alignment horizontal="left" vertical="top" wrapText="1"/>
    </xf>
    <xf numFmtId="0" fontId="10" fillId="2" borderId="2" applyAlignment="1" applyProtection="1" pivotButton="0" quotePrefix="0" xfId="0">
      <alignment horizontal="left" vertical="top" wrapText="1"/>
      <protection locked="0" hidden="0"/>
    </xf>
    <xf numFmtId="0" fontId="9" fillId="0" borderId="2" applyAlignment="1" applyProtection="1" pivotButton="0" quotePrefix="0" xfId="0">
      <alignment horizontal="left" vertical="top" wrapText="1"/>
      <protection locked="0" hidden="0"/>
    </xf>
    <xf numFmtId="0" fontId="9" fillId="0" borderId="2" applyAlignment="1" pivotButton="0" quotePrefix="0" xfId="0">
      <alignment horizontal="center" vertical="center"/>
    </xf>
    <xf numFmtId="0" fontId="9" fillId="2" borderId="2" applyAlignment="1" pivotButton="0" quotePrefix="0" xfId="0">
      <alignment horizontal="left" vertical="top" wrapText="1"/>
    </xf>
    <xf numFmtId="0" fontId="9" fillId="2" borderId="2" applyAlignment="1" applyProtection="1" pivotButton="0" quotePrefix="0" xfId="0">
      <alignment horizontal="left" vertical="top" wrapText="1"/>
      <protection locked="0" hidden="0"/>
    </xf>
    <xf numFmtId="0" fontId="9" fillId="2" borderId="2" applyAlignment="1" pivotButton="0" quotePrefix="0" xfId="0">
      <alignment horizontal="center" vertical="center"/>
    </xf>
    <xf numFmtId="0" fontId="10" fillId="6" borderId="2" applyAlignment="1" applyProtection="1" pivotButton="0" quotePrefix="0" xfId="0">
      <alignment horizontal="left" vertical="top" wrapText="1"/>
      <protection locked="0" hidden="0"/>
    </xf>
    <xf numFmtId="0" fontId="10" fillId="3" borderId="2" applyAlignment="1" applyProtection="1" pivotButton="0" quotePrefix="0" xfId="0">
      <alignment horizontal="left" vertical="top" wrapText="1"/>
      <protection locked="0" hidden="0"/>
    </xf>
    <xf numFmtId="0" fontId="10" fillId="4" borderId="2" applyAlignment="1" applyProtection="1" pivotButton="0" quotePrefix="0" xfId="0">
      <alignment horizontal="left" vertical="top" wrapText="1"/>
      <protection locked="0" hidden="0"/>
    </xf>
  </cellXfs>
  <cellStyles count="1">
    <cellStyle name="Normal" xfId="0" builtinId="0" hidden="0"/>
  </cellStyles>
  <dxfs count="10">
    <dxf>
      <font>
        <name val="Calibri"/>
        <b val="1"/>
        <color rgb="00303539"/>
        <sz val="11"/>
      </font>
      <fill>
        <patternFill patternType="solid">
          <fgColor rgb="00FDE7EA"/>
          <bgColor rgb="00FDE7EA"/>
        </patternFill>
      </fill>
    </dxf>
    <dxf>
      <font>
        <name val="Calibri"/>
        <b val="1"/>
        <color rgb="00303539"/>
        <sz val="24"/>
      </font>
      <fill>
        <patternFill patternType="solid">
          <fgColor rgb="00FDE7EA"/>
          <bgColor rgb="00FDE7EA"/>
        </patternFill>
      </fill>
    </dxf>
    <dxf>
      <font>
        <name val="Calibri"/>
        <b val="1"/>
        <color rgb="00303539"/>
        <sz val="24"/>
      </font>
      <fill>
        <patternFill patternType="solid">
          <fgColor rgb="00EAF6D8"/>
          <bgColor rgb="00EAF6D8"/>
        </patternFill>
      </fill>
    </dxf>
    <dxf>
      <font>
        <name val="Calibri"/>
        <b val="1"/>
        <color rgb="00303539"/>
        <sz val="24"/>
      </font>
      <fill>
        <patternFill patternType="solid">
          <fgColor rgb="00FFF1DF"/>
          <bgColor rgb="00FFF1DF"/>
        </patternFill>
      </fill>
    </dxf>
    <dxf>
      <font>
        <name val="Calibri"/>
        <b val="1"/>
        <color rgb="00303539"/>
        <sz val="14"/>
      </font>
      <fill>
        <patternFill patternType="solid">
          <fgColor rgb="00FDE7EA"/>
          <bgColor rgb="00FDE7EA"/>
        </patternFill>
      </fill>
    </dxf>
    <dxf>
      <font>
        <name val="Calibri"/>
        <b val="1"/>
        <color rgb="000655A3"/>
        <sz val="14"/>
      </font>
      <fill>
        <patternFill patternType="solid">
          <fgColor rgb="00EAF3FB"/>
          <bgColor rgb="00EAF3FB"/>
        </patternFill>
      </fill>
    </dxf>
    <dxf>
      <font>
        <name val="Calibri"/>
        <b val="1"/>
        <color rgb="00303539"/>
        <sz val="10"/>
      </font>
      <fill>
        <patternFill patternType="solid">
          <fgColor rgb="00FDE7EA"/>
          <bgColor rgb="00FDE7EA"/>
        </patternFill>
      </fill>
    </dxf>
    <dxf>
      <font>
        <name val="Calibri"/>
        <b val="1"/>
        <color rgb="00303539"/>
        <sz val="10"/>
      </font>
      <fill>
        <patternFill patternType="solid">
          <fgColor rgb="00FFF1DF"/>
          <bgColor rgb="00FFF1DF"/>
        </patternFill>
      </fill>
    </dxf>
    <dxf>
      <font>
        <name val="Calibri"/>
        <b val="1"/>
        <color rgb="00303539"/>
        <sz val="10"/>
      </font>
      <fill>
        <patternFill patternType="solid">
          <fgColor rgb="00EAF6D8"/>
          <bgColor rgb="00EAF6D8"/>
        </patternFill>
      </fill>
    </dxf>
    <dxf>
      <font>
        <name val="Calibri"/>
        <b val="1"/>
        <color rgb="00303539"/>
        <sz val="10"/>
      </font>
      <fill>
        <patternFill patternType="lightUp">
          <fgColor rgb="00EC2027"/>
          <bgColor rgb="00FDE7E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roundedCorners val="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Not ready, by area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'Summary'!D5</f>
            </strRef>
          </tx>
          <spPr>
            <a:solidFill xmlns:a="http://schemas.openxmlformats.org/drawingml/2006/main">
              <a:srgbClr val="0655A3"/>
            </a:solidFill>
            <a:ln xmlns:a="http://schemas.openxmlformats.org/drawingml/2006/main">
              <a:solidFill>
                <a:srgbClr val="0655A3"/>
              </a:solidFill>
              <a:prstDash val="solid"/>
            </a:ln>
          </spPr>
          <cat>
            <numRef>
              <f>'Summary'!$B$6:$B$11</f>
            </numRef>
          </cat>
          <val>
            <numRef>
              <f>'Summary'!$D$6:$D$11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Items at Red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1809750" cy="304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7</col>
      <colOff>0</colOff>
      <row>3</row>
      <rowOff>0</rowOff>
    </from>
    <ext cx="612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303539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hyperlink" Target="#'How to use'!A1" TargetMode="External" Id="rId1"/><Relationship Type="http://schemas.openxmlformats.org/officeDocument/2006/relationships/drawing" Target="/xl/drawings/drawing2.xml" Id="rId2"/></Relationships>
</file>

<file path=xl/worksheets/_rels/sheet3.xml.rels><Relationships xmlns="http://schemas.openxmlformats.org/package/2006/relationships"><Relationship Type="http://schemas.openxmlformats.org/officeDocument/2006/relationships/hyperlink" Target="#'How to use'!A1" TargetMode="External" Id="rId1"/></Relationships>
</file>

<file path=xl/worksheets/sheet1.xml><?xml version="1.0" encoding="utf-8"?>
<worksheet xmlns="http://schemas.openxmlformats.org/spreadsheetml/2006/main">
  <sheetPr>
    <tabColor rgb="000655A3"/>
    <outlinePr summaryBelow="1" summaryRight="1"/>
    <pageSetUpPr fitToPage="1"/>
  </sheetPr>
  <dimension ref="A1:C19"/>
  <sheetViews>
    <sheetView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98" customWidth="1" min="3" max="3"/>
  </cols>
  <sheetData>
    <row r="1">
      <c r="A1" s="1" t="n"/>
      <c r="B1" s="1" t="n"/>
      <c r="C1" s="1" t="n"/>
    </row>
    <row r="2">
      <c r="A2" s="1" t="n"/>
      <c r="B2" s="2" t="inlineStr">
        <is>
          <t>Business Readiness Assessment</t>
        </is>
      </c>
      <c r="C2" s="1" t="n"/>
    </row>
    <row r="3">
      <c r="A3" s="1" t="n"/>
      <c r="B3" s="3" t="inlineStr">
        <is>
          <t>Are the people ready, not just the system</t>
        </is>
      </c>
      <c r="C3" s="1" t="n"/>
    </row>
    <row r="4">
      <c r="A4" s="1" t="n"/>
      <c r="B4" s="1" t="n"/>
      <c r="C4" s="1" t="n"/>
    </row>
    <row r="5" ht="23" customHeight="1">
      <c r="A5" s="1" t="n"/>
      <c r="B5" s="4" t="inlineStr">
        <is>
          <t>What this is</t>
        </is>
      </c>
      <c r="C5" s="5" t="inlineStr">
        <is>
          <t>The business half of go-live readiness, assessed as seriously as the technical half.</t>
        </is>
      </c>
    </row>
    <row r="6" ht="68" customHeight="1">
      <c r="A6" s="1" t="n"/>
      <c r="B6" s="4" t="inlineStr">
        <is>
          <t>Where it sits</t>
        </is>
      </c>
      <c r="C6" s="6" t="inlineStr">
        <is>
          <t>The Change Impact Assessment says WHO is affected. The Business Adoption Plan says what will be DONE about it. This says whether it WORKED — and its answer is the 'business readiness assessed and passed' line in the Go-Live Readiness Assessment. Without this, that line is somebody's opinion.</t>
        </is>
      </c>
    </row>
    <row r="7" ht="38" customHeight="1">
      <c r="A7" s="1" t="n"/>
      <c r="B7" s="4" t="inlineStr">
        <is>
          <t>Five areas</t>
        </is>
      </c>
      <c r="C7" s="5" t="inlineStr">
        <is>
          <t>Awareness, Capability, Process, Support, Commitment — plus Timing, which is the one nobody assesses and which sinks more go-lives than any of the others.</t>
        </is>
      </c>
    </row>
    <row r="8" ht="53" customHeight="1">
      <c r="A8" s="1" t="n"/>
      <c r="B8" s="4" t="inlineStr">
        <is>
          <t>Assess per group, not overall</t>
        </is>
      </c>
      <c r="C8" s="7" t="inlineStr">
        <is>
          <t>'The business is ready' is never true of everybody. Copy the rows per affected group if their readiness genuinely differs — one group at Red can be a go-live decision, an average of Amber cannot.</t>
        </is>
      </c>
    </row>
    <row r="9" ht="38" customHeight="1">
      <c r="A9" s="1" t="n"/>
      <c r="B9" s="4" t="inlineStr">
        <is>
          <t>Evidence, not assertion</t>
        </is>
      </c>
      <c r="C9" s="8" t="inlineStr">
        <is>
          <t>'Training delivered' means attendance confirmed. 'People can do it' means somebody watched them do it. A status with no evidence is flagged.</t>
        </is>
      </c>
    </row>
    <row r="10" ht="38" customHeight="1">
      <c r="A10" s="1" t="n"/>
      <c r="B10" s="4" t="inlineStr">
        <is>
          <t>Not applicable</t>
        </is>
      </c>
      <c r="C10" s="5" t="inlineStr">
        <is>
          <t>Some rows genuinely will not apply. Say so, with a reason. Marking things N/A to make the number look better is how this becomes theatre.</t>
        </is>
      </c>
    </row>
    <row r="11">
      <c r="A11" s="1" t="n"/>
      <c r="B11" s="1" t="n"/>
      <c r="C11" s="1" t="n"/>
    </row>
    <row r="12">
      <c r="A12" s="1" t="n"/>
      <c r="B12" s="9" t="inlineStr">
        <is>
          <t>Change Specialists</t>
        </is>
      </c>
      <c r="C12" s="10" t="inlineStr">
        <is>
          <t>EXPERIENCE  |  KNOWLEDGE  |  RESULTS</t>
        </is>
      </c>
    </row>
    <row r="13">
      <c r="A13" s="1" t="n"/>
      <c r="B13" s="1" t="n"/>
      <c r="C13" s="1" t="n"/>
    </row>
    <row r="14">
      <c r="A14" s="11" t="inlineStr">
        <is>
          <t>Where this sits</t>
        </is>
      </c>
      <c r="B14" s="1" t="n"/>
      <c r="C14" s="1" t="n"/>
    </row>
    <row r="15">
      <c r="A15" s="12" t="inlineStr">
        <is>
          <t>Comes from: The Business Adoption Plan.</t>
        </is>
      </c>
      <c r="B15" s="1" t="n"/>
      <c r="C15" s="1" t="n"/>
    </row>
    <row r="16">
      <c r="A16" s="12" t="inlineStr">
        <is>
          <t>Feeds: The Go-Live Readiness Assessment — delivery readiness is only half of it.</t>
        </is>
      </c>
      <c r="B16" s="1" t="n"/>
      <c r="C16" s="1" t="n"/>
    </row>
    <row r="17">
      <c r="A17" s="1" t="n"/>
      <c r="B17" s="1" t="n"/>
      <c r="C17" s="1" t="n"/>
    </row>
    <row r="18">
      <c r="A18" s="9" t="inlineStr">
        <is>
          <t>CS Template Library v1.0 · August 2026</t>
        </is>
      </c>
      <c r="B18" s="1" t="n"/>
      <c r="C18" s="1" t="n"/>
    </row>
    <row r="19">
      <c r="A19" s="10" t="inlineStr">
        <is>
          <t>Something wrong with this template? Tell us which one and what happened: backoffice@changespecialists.co.uk</t>
        </is>
      </c>
      <c r="B19" s="1" t="n"/>
      <c r="C19" s="1" t="n"/>
    </row>
  </sheetData>
  <pageMargins left="0.75" right="0.75" top="1" bottom="1" header="0.5" footer="0.5"/>
  <pageSetup orientation="portrait" paperSize="9" fitToHeight="0" fitToWidth="1"/>
  <headerFooter>
    <oddHeader/>
    <oddFooter>&amp;L&amp;8 &amp;K303539Change Specialists&amp;C&amp;8 &amp;K303539v1.0  ·  August 2026&amp;R&amp;8 &amp;K303539Page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9CCB3B"/>
    <outlinePr summaryBelow="1" summaryRight="1"/>
    <pageSetUpPr fitToPage="1"/>
  </sheetPr>
  <dimension ref="A1:F21"/>
  <sheetViews>
    <sheetView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2" customWidth="1" min="3" max="3"/>
    <col width="10" customWidth="1" min="4" max="4"/>
    <col width="10" customWidth="1" min="5" max="5"/>
    <col width="58" customWidth="1" min="6" max="6"/>
  </cols>
  <sheetData>
    <row r="1">
      <c r="A1" s="1" t="n"/>
      <c r="B1" s="1" t="n"/>
      <c r="C1" s="1" t="n"/>
      <c r="D1" s="1" t="n"/>
      <c r="E1" s="1" t="n"/>
      <c r="F1" s="1" t="n"/>
    </row>
    <row r="2">
      <c r="A2" s="1" t="n"/>
      <c r="B2" s="2" t="inlineStr">
        <is>
          <t>Readiness Summary</t>
        </is>
      </c>
      <c r="C2" s="1" t="n"/>
      <c r="D2" s="1" t="n"/>
      <c r="E2" s="1" t="n"/>
      <c r="F2" s="1" t="n"/>
    </row>
    <row r="3">
      <c r="A3" s="9" t="inlineStr">
        <is>
          <t>&lt; How to use</t>
        </is>
      </c>
      <c r="B3" s="1" t="inlineStr">
        <is>
          <t>Feeds the Go-Live Readiness Assessment.</t>
        </is>
      </c>
      <c r="C3" s="1" t="n"/>
      <c r="D3" s="1" t="n"/>
      <c r="E3" s="1" t="n"/>
      <c r="F3" s="1" t="n"/>
    </row>
    <row r="4">
      <c r="A4" s="1" t="n"/>
      <c r="B4" s="1" t="n"/>
      <c r="C4" s="1" t="n"/>
      <c r="D4" s="1" t="n"/>
      <c r="E4" s="1" t="n"/>
      <c r="F4" s="1" t="n"/>
    </row>
    <row r="5" ht="26" customHeight="1">
      <c r="A5" s="1" t="n"/>
      <c r="B5" s="13" t="inlineStr">
        <is>
          <t>Area</t>
        </is>
      </c>
      <c r="C5" s="14" t="inlineStr">
        <is>
          <t>Items</t>
        </is>
      </c>
      <c r="D5" s="14" t="inlineStr">
        <is>
          <t>Red</t>
        </is>
      </c>
      <c r="E5" s="14" t="inlineStr">
        <is>
          <t>Amber</t>
        </is>
      </c>
      <c r="F5" s="14" t="inlineStr"/>
    </row>
    <row r="6" ht="24" customHeight="1">
      <c r="A6" s="1" t="n"/>
      <c r="B6" s="15" t="inlineStr">
        <is>
          <t>Awareness</t>
        </is>
      </c>
      <c r="C6" s="16">
        <f>COUNTIFS(Readiness!$C$5:$C$39,"&lt;&gt;",Readiness!$B$5:$B$39,"Awareness")</f>
        <v/>
      </c>
      <c r="D6" s="16">
        <f>COUNTIFS(Readiness!$C$5:$C$39,"&lt;&gt;",Readiness!$B$5:$B$39,"Awareness",Readiness!$I$5:$I$39,"Red")</f>
        <v/>
      </c>
      <c r="E6" s="16">
        <f>COUNTIFS(Readiness!$C$5:$C$39,"&lt;&gt;",Readiness!$B$5:$B$39,"Awareness",Readiness!$I$5:$I$39,"Amber")</f>
        <v/>
      </c>
      <c r="F6" s="17" t="n"/>
    </row>
    <row r="7" ht="24" customHeight="1">
      <c r="A7" s="1" t="n"/>
      <c r="B7" s="18" t="inlineStr">
        <is>
          <t>Capability</t>
        </is>
      </c>
      <c r="C7" s="16">
        <f>COUNTIFS(Readiness!$C$5:$C$39,"&lt;&gt;",Readiness!$B$5:$B$39,"Capability")</f>
        <v/>
      </c>
      <c r="D7" s="16">
        <f>COUNTIFS(Readiness!$C$5:$C$39,"&lt;&gt;",Readiness!$B$5:$B$39,"Capability",Readiness!$I$5:$I$39,"Red")</f>
        <v/>
      </c>
      <c r="E7" s="16">
        <f>COUNTIFS(Readiness!$C$5:$C$39,"&lt;&gt;",Readiness!$B$5:$B$39,"Capability",Readiness!$I$5:$I$39,"Amber")</f>
        <v/>
      </c>
      <c r="F7" s="17" t="n"/>
    </row>
    <row r="8" ht="24" customHeight="1">
      <c r="A8" s="1" t="n"/>
      <c r="B8" s="19" t="inlineStr">
        <is>
          <t>Process</t>
        </is>
      </c>
      <c r="C8" s="16">
        <f>COUNTIFS(Readiness!$C$5:$C$39,"&lt;&gt;",Readiness!$B$5:$B$39,"Process")</f>
        <v/>
      </c>
      <c r="D8" s="16">
        <f>COUNTIFS(Readiness!$C$5:$C$39,"&lt;&gt;",Readiness!$B$5:$B$39,"Process",Readiness!$I$5:$I$39,"Red")</f>
        <v/>
      </c>
      <c r="E8" s="16">
        <f>COUNTIFS(Readiness!$C$5:$C$39,"&lt;&gt;",Readiness!$B$5:$B$39,"Process",Readiness!$I$5:$I$39,"Amber")</f>
        <v/>
      </c>
      <c r="F8" s="17" t="n"/>
    </row>
    <row r="9" ht="24" customHeight="1">
      <c r="A9" s="1" t="n"/>
      <c r="B9" s="19" t="inlineStr">
        <is>
          <t>Support</t>
        </is>
      </c>
      <c r="C9" s="16">
        <f>COUNTIFS(Readiness!$C$5:$C$39,"&lt;&gt;",Readiness!$B$5:$B$39,"Support")</f>
        <v/>
      </c>
      <c r="D9" s="16">
        <f>COUNTIFS(Readiness!$C$5:$C$39,"&lt;&gt;",Readiness!$B$5:$B$39,"Support",Readiness!$I$5:$I$39,"Red")</f>
        <v/>
      </c>
      <c r="E9" s="16">
        <f>COUNTIFS(Readiness!$C$5:$C$39,"&lt;&gt;",Readiness!$B$5:$B$39,"Support",Readiness!$I$5:$I$39,"Amber")</f>
        <v/>
      </c>
      <c r="F9" s="17" t="n"/>
    </row>
    <row r="10" ht="24" customHeight="1">
      <c r="A10" s="1" t="n"/>
      <c r="B10" s="20" t="inlineStr">
        <is>
          <t>Commitment</t>
        </is>
      </c>
      <c r="C10" s="16">
        <f>COUNTIFS(Readiness!$C$5:$C$39,"&lt;&gt;",Readiness!$B$5:$B$39,"Commitment")</f>
        <v/>
      </c>
      <c r="D10" s="16">
        <f>COUNTIFS(Readiness!$C$5:$C$39,"&lt;&gt;",Readiness!$B$5:$B$39,"Commitment",Readiness!$I$5:$I$39,"Red")</f>
        <v/>
      </c>
      <c r="E10" s="16">
        <f>COUNTIFS(Readiness!$C$5:$C$39,"&lt;&gt;",Readiness!$B$5:$B$39,"Commitment",Readiness!$I$5:$I$39,"Amber")</f>
        <v/>
      </c>
      <c r="F10" s="17" t="n"/>
    </row>
    <row r="11" ht="24" customHeight="1">
      <c r="A11" s="1" t="n"/>
      <c r="B11" s="15" t="inlineStr">
        <is>
          <t>Timing</t>
        </is>
      </c>
      <c r="C11" s="16">
        <f>COUNTIFS(Readiness!$C$5:$C$39,"&lt;&gt;",Readiness!$B$5:$B$39,"Timing")</f>
        <v/>
      </c>
      <c r="D11" s="16">
        <f>COUNTIFS(Readiness!$C$5:$C$39,"&lt;&gt;",Readiness!$B$5:$B$39,"Timing",Readiness!$I$5:$I$39,"Red")</f>
        <v/>
      </c>
      <c r="E11" s="16">
        <f>COUNTIFS(Readiness!$C$5:$C$39,"&lt;&gt;",Readiness!$B$5:$B$39,"Timing",Readiness!$I$5:$I$39,"Amber")</f>
        <v/>
      </c>
      <c r="F11" s="17" t="n"/>
    </row>
    <row r="12">
      <c r="A12" s="1" t="n"/>
      <c r="B12" s="1" t="n"/>
      <c r="C12" s="1" t="n"/>
      <c r="D12" s="1" t="n"/>
      <c r="E12" s="1" t="n"/>
      <c r="F12" s="1" t="n"/>
    </row>
    <row r="13">
      <c r="A13" s="1" t="n"/>
      <c r="B13" s="21" t="inlineStr">
        <is>
          <t>Verdict</t>
        </is>
      </c>
      <c r="C13" s="1" t="n"/>
      <c r="D13" s="1" t="n"/>
      <c r="E13" s="1" t="n"/>
      <c r="F13" s="1" t="n"/>
    </row>
    <row r="14" ht="34" customHeight="1">
      <c r="A14" s="1" t="n"/>
      <c r="B14" s="22">
        <f>IF(COUNTIF(Readiness!$E$5:$E$39,"&lt;&gt;")=0,"Nothing assessed yet",IF(COUNTIFS(Readiness!$C$5:$C$39,"&lt;&gt;",Readiness!$I$5:$I$39,"Red")&gt;0,"NOT READY",IF(COUNTIFS(Readiness!$C$5:$C$39,"&lt;&gt;",Readiness!$I$5:$I$39,"Amber")&gt;0,"CONDITIONAL — needs a named decision","READY")))</f>
        <v/>
      </c>
      <c r="C14" s="1" t="n"/>
      <c r="D14" s="1" t="n"/>
      <c r="E14" s="1" t="n"/>
      <c r="F14" s="23" t="inlineStr">
        <is>
          <t>This is the answer the Go-Live Readiness Assessment is asking for on its business stream.</t>
        </is>
      </c>
    </row>
    <row r="15">
      <c r="A15" s="1" t="n"/>
      <c r="B15" s="1" t="n"/>
      <c r="C15" s="1" t="n"/>
      <c r="D15" s="1" t="n"/>
      <c r="E15" s="1" t="n"/>
      <c r="F15" s="1" t="n"/>
    </row>
    <row r="16">
      <c r="A16" s="1" t="n"/>
      <c r="B16" s="21" t="inlineStr">
        <is>
          <t>Controls</t>
        </is>
      </c>
      <c r="C16" s="1" t="n"/>
      <c r="D16" s="1" t="n"/>
      <c r="E16" s="1" t="n"/>
      <c r="F16" s="1" t="n"/>
    </row>
    <row r="17" ht="28" customHeight="1">
      <c r="A17" s="1" t="n"/>
      <c r="B17" s="24" t="inlineStr">
        <is>
          <t>Marked Done with no evidence</t>
        </is>
      </c>
      <c r="C17" s="25">
        <f>COUNTIFS(Readiness!$E$5:$E$39,"Done",Readiness!$F$5:$F$39,"")</f>
        <v/>
      </c>
      <c r="D17" s="17" t="n"/>
      <c r="E17" s="17" t="n"/>
      <c r="F17" s="26" t="inlineStr">
        <is>
          <t>'Training delivered' means attendance confirmed. Assertion is not evidence.</t>
        </is>
      </c>
    </row>
    <row r="18" ht="28" customHeight="1">
      <c r="A18" s="1" t="n"/>
      <c r="B18" s="24" t="inlineStr">
        <is>
          <t>Nobody owns it</t>
        </is>
      </c>
      <c r="C18" s="25">
        <f>COUNTIFS(Readiness!$C$5:$C$39,"&lt;&gt;",Readiness!$G$5:$G$39,"")</f>
        <v/>
      </c>
      <c r="D18" s="17" t="n"/>
      <c r="E18" s="17" t="n"/>
      <c r="F18" s="26" t="inlineStr"/>
    </row>
    <row r="19" ht="28" customHeight="1">
      <c r="A19" s="1" t="n"/>
      <c r="B19" s="24" t="inlineStr">
        <is>
          <t>Marked not applicable</t>
        </is>
      </c>
      <c r="C19" s="25">
        <f>COUNTIFS(Readiness!$C$5:$C$39,"&lt;&gt;",Readiness!$E$5:$E$39,"Not applicable")</f>
        <v/>
      </c>
      <c r="D19" s="17" t="n"/>
      <c r="E19" s="17" t="n"/>
      <c r="F19" s="26" t="inlineStr">
        <is>
          <t>Fine if genuine. A lot of these and the assessment stops meaning anything.</t>
        </is>
      </c>
    </row>
    <row r="20">
      <c r="A20" s="1" t="n"/>
      <c r="B20" s="1" t="n"/>
      <c r="C20" s="1" t="n"/>
      <c r="D20" s="1" t="n"/>
      <c r="E20" s="1" t="n"/>
      <c r="F20" s="1" t="n"/>
    </row>
    <row r="21">
      <c r="A21" s="1" t="n"/>
      <c r="B21" s="9" t="inlineStr">
        <is>
          <t>Change Specialists</t>
        </is>
      </c>
      <c r="C21" s="10" t="inlineStr">
        <is>
          <t>EXPERIENCE  |  KNOWLEDGE  |  RESULTS</t>
        </is>
      </c>
      <c r="D21" s="1" t="n"/>
      <c r="E21" s="1" t="n"/>
      <c r="F21" s="1" t="n"/>
    </row>
  </sheetData>
  <conditionalFormatting sqref="D6:D11">
    <cfRule type="expression" priority="1" dxfId="0">
      <formula>$D6&gt;0</formula>
    </cfRule>
  </conditionalFormatting>
  <conditionalFormatting sqref="B14">
    <cfRule type="expression" priority="2" dxfId="1">
      <formula>$B$14="NOT READY"</formula>
    </cfRule>
    <cfRule type="expression" priority="3" dxfId="2">
      <formula>$B$14="READY"</formula>
    </cfRule>
    <cfRule type="expression" priority="4" dxfId="3">
      <formula>LEFT($B$14,11)="CONDITIONAL"</formula>
    </cfRule>
  </conditionalFormatting>
  <conditionalFormatting sqref="C17">
    <cfRule type="expression" priority="5" dxfId="4">
      <formula>$C17&gt;0</formula>
    </cfRule>
  </conditionalFormatting>
  <conditionalFormatting sqref="C18">
    <cfRule type="expression" priority="6" dxfId="4">
      <formula>$C18&gt;0</formula>
    </cfRule>
  </conditionalFormatting>
  <conditionalFormatting sqref="C19">
    <cfRule type="expression" priority="7" dxfId="5">
      <formula>$C19&gt;0</formula>
    </cfRule>
  </conditionalFormatting>
  <hyperlinks>
    <hyperlink xmlns:r="http://schemas.openxmlformats.org/officeDocument/2006/relationships" ref="A3" r:id="rId1"/>
  </hyperlinks>
  <pageMargins left="0.75" right="0.75" top="1" bottom="1" header="0.5" footer="0.5"/>
  <pageSetup orientation="portrait" paperSize="9" fitToHeight="0" fitToWidth="1"/>
  <headerFooter>
    <oddHeader/>
    <oddFooter>&amp;L&amp;8 &amp;K303539Change Specialists&amp;C&amp;8 &amp;K303539v1.0  ·  August 2026&amp;R&amp;8 &amp;K303539Page &amp;P of &amp;N</oddFooter>
    <evenHeader/>
    <evenFooter/>
    <firstHeader/>
    <firstFooter/>
  </headerFooter>
  <drawing xmlns:r="http://schemas.openxmlformats.org/officeDocument/2006/relationships" r:id="rId2"/>
</worksheet>
</file>

<file path=xl/worksheets/sheet3.xml><?xml version="1.0" encoding="utf-8"?>
<worksheet xmlns="http://schemas.openxmlformats.org/spreadsheetml/2006/main">
  <sheetPr>
    <tabColor rgb="00F78F20"/>
    <outlinePr summaryBelow="1" summaryRight="1"/>
    <pageSetUpPr fitToPage="1"/>
  </sheetPr>
  <dimension ref="A1:I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62" customWidth="1" min="3" max="3"/>
    <col width="24" customWidth="1" min="4" max="4"/>
    <col width="16" customWidth="1" min="5" max="5"/>
    <col width="40" customWidth="1" min="6" max="6"/>
    <col width="18" customWidth="1" min="7" max="7"/>
    <col width="12" customWidth="1" min="8" max="8"/>
    <col width="9" customWidth="1" min="9" max="9"/>
  </cols>
  <sheetData>
    <row r="1">
      <c r="A1" s="27" t="inlineStr">
        <is>
          <t>Business Readiness Assessment</t>
        </is>
      </c>
      <c r="B1" s="1" t="n"/>
      <c r="C1" s="1" t="n"/>
      <c r="D1" s="1" t="n"/>
      <c r="E1" s="1" t="n"/>
      <c r="F1" s="1" t="n"/>
      <c r="G1" s="1" t="n"/>
      <c r="H1" s="1" t="n"/>
      <c r="I1" s="1" t="n"/>
    </row>
    <row r="2">
      <c r="A2" s="10" t="inlineStr">
        <is>
          <t>Evidence, not assertion. Assess per group.</t>
        </is>
      </c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9" t="inlineStr">
        <is>
          <t>&lt; How to use</t>
        </is>
      </c>
      <c r="B3" s="1" t="n"/>
      <c r="C3" s="1" t="n"/>
      <c r="D3" s="1" t="n"/>
      <c r="E3" s="1" t="n"/>
      <c r="F3" s="1" t="n"/>
      <c r="G3" s="1" t="n"/>
      <c r="H3" s="1" t="n"/>
      <c r="I3" s="1" t="n"/>
    </row>
    <row r="4" ht="42" customHeight="1">
      <c r="A4" s="28" t="inlineStr">
        <is>
          <t>Ref</t>
        </is>
      </c>
      <c r="B4" s="28" t="inlineStr">
        <is>
          <t>Area</t>
        </is>
      </c>
      <c r="C4" s="28" t="inlineStr">
        <is>
          <t>What must be true</t>
        </is>
      </c>
      <c r="D4" s="28" t="inlineStr">
        <is>
          <t>Group affected</t>
        </is>
      </c>
      <c r="E4" s="28" t="inlineStr">
        <is>
          <t>Status</t>
        </is>
      </c>
      <c r="F4" s="28" t="inlineStr">
        <is>
          <t>Evidence</t>
        </is>
      </c>
      <c r="G4" s="28" t="inlineStr">
        <is>
          <t>Owner</t>
        </is>
      </c>
      <c r="H4" s="28" t="inlineStr">
        <is>
          <t>By when</t>
        </is>
      </c>
      <c r="I4" s="28" t="inlineStr">
        <is>
          <t>RAG</t>
        </is>
      </c>
    </row>
    <row r="5" ht="28" customHeight="1">
      <c r="A5" s="29">
        <f>IF($C5="","","BR-"&amp;TEXT(ROW()-4,"00"))</f>
        <v/>
      </c>
      <c r="B5" s="30" t="inlineStr">
        <is>
          <t>Awareness</t>
        </is>
      </c>
      <c r="C5" s="31" t="inlineStr">
        <is>
          <t>Everyone affected knows the change is coming and roughly when</t>
        </is>
      </c>
      <c r="D5" s="31" t="n"/>
      <c r="E5" s="31" t="n"/>
      <c r="F5" s="31" t="n"/>
      <c r="G5" s="31" t="n"/>
      <c r="H5" s="31" t="n"/>
      <c r="I5" s="32">
        <f>IF(OR($C5="",$E5=""),"",IF($E5="Not applicable","Green",IF($E5="Done","Green",IF($E5="In progress","Amber","Red"))))</f>
        <v/>
      </c>
    </row>
    <row r="6" ht="28" customHeight="1">
      <c r="A6" s="33">
        <f>IF($C6="","","BR-"&amp;TEXT(ROW()-4,"00"))</f>
        <v/>
      </c>
      <c r="B6" s="30" t="inlineStr">
        <is>
          <t>Awareness</t>
        </is>
      </c>
      <c r="C6" s="34" t="inlineStr">
        <is>
          <t>They know why it is happening, not just that it is</t>
        </is>
      </c>
      <c r="D6" s="34" t="n"/>
      <c r="E6" s="34" t="n"/>
      <c r="F6" s="34" t="n"/>
      <c r="G6" s="34" t="n"/>
      <c r="H6" s="34" t="n"/>
      <c r="I6" s="35">
        <f>IF(OR($C6="",$E6=""),"",IF($E6="Not applicable","Green",IF($E6="Done","Green",IF($E6="In progress","Amber","Red"))))</f>
        <v/>
      </c>
    </row>
    <row r="7" ht="28" customHeight="1">
      <c r="A7" s="29">
        <f>IF($C7="","","BR-"&amp;TEXT(ROW()-4,"00"))</f>
        <v/>
      </c>
      <c r="B7" s="30" t="inlineStr">
        <is>
          <t>Awareness</t>
        </is>
      </c>
      <c r="C7" s="31" t="inlineStr">
        <is>
          <t>They know where to go with a question</t>
        </is>
      </c>
      <c r="D7" s="31" t="n"/>
      <c r="E7" s="31" t="n"/>
      <c r="F7" s="31" t="n"/>
      <c r="G7" s="31" t="n"/>
      <c r="H7" s="31" t="n"/>
      <c r="I7" s="32">
        <f>IF(OR($C7="",$E7=""),"",IF($E7="Not applicable","Green",IF($E7="Done","Green",IF($E7="In progress","Amber","Red"))))</f>
        <v/>
      </c>
    </row>
    <row r="8" ht="28" customHeight="1">
      <c r="A8" s="33">
        <f>IF($C8="","","BR-"&amp;TEXT(ROW()-4,"00"))</f>
        <v/>
      </c>
      <c r="B8" s="36" t="inlineStr">
        <is>
          <t>Capability</t>
        </is>
      </c>
      <c r="C8" s="34" t="inlineStr">
        <is>
          <t>Training has been delivered to everyone who needs it</t>
        </is>
      </c>
      <c r="D8" s="34" t="n"/>
      <c r="E8" s="34" t="n"/>
      <c r="F8" s="34" t="n"/>
      <c r="G8" s="34" t="n"/>
      <c r="H8" s="34" t="n"/>
      <c r="I8" s="35">
        <f>IF(OR($C8="",$E8=""),"",IF($E8="Not applicable","Green",IF($E8="Done","Green",IF($E8="In progress","Amber","Red"))))</f>
        <v/>
      </c>
    </row>
    <row r="9" ht="28" customHeight="1">
      <c r="A9" s="29">
        <f>IF($C9="","","BR-"&amp;TEXT(ROW()-4,"00"))</f>
        <v/>
      </c>
      <c r="B9" s="36" t="inlineStr">
        <is>
          <t>Capability</t>
        </is>
      </c>
      <c r="C9" s="31" t="inlineStr">
        <is>
          <t>People can demonstrate the new task, not just attend the session</t>
        </is>
      </c>
      <c r="D9" s="31" t="n"/>
      <c r="E9" s="31" t="n"/>
      <c r="F9" s="31" t="n"/>
      <c r="G9" s="31" t="n"/>
      <c r="H9" s="31" t="n"/>
      <c r="I9" s="32">
        <f>IF(OR($C9="",$E9=""),"",IF($E9="Not applicable","Green",IF($E9="Done","Green",IF($E9="In progress","Amber","Red"))))</f>
        <v/>
      </c>
    </row>
    <row r="10" ht="28" customHeight="1">
      <c r="A10" s="33">
        <f>IF($C10="","","BR-"&amp;TEXT(ROW()-4,"00"))</f>
        <v/>
      </c>
      <c r="B10" s="36" t="inlineStr">
        <is>
          <t>Capability</t>
        </is>
      </c>
      <c r="C10" s="34" t="inlineStr">
        <is>
          <t>Guidance exists and is findable at the moment of need</t>
        </is>
      </c>
      <c r="D10" s="34" t="n"/>
      <c r="E10" s="34" t="n"/>
      <c r="F10" s="34" t="n"/>
      <c r="G10" s="34" t="n"/>
      <c r="H10" s="34" t="n"/>
      <c r="I10" s="35">
        <f>IF(OR($C10="",$E10=""),"",IF($E10="Not applicable","Green",IF($E10="Done","Green",IF($E10="In progress","Amber","Red"))))</f>
        <v/>
      </c>
    </row>
    <row r="11" ht="28" customHeight="1">
      <c r="A11" s="29">
        <f>IF($C11="","","BR-"&amp;TEXT(ROW()-4,"00"))</f>
        <v/>
      </c>
      <c r="B11" s="36" t="inlineStr">
        <is>
          <t>Capability</t>
        </is>
      </c>
      <c r="C11" s="31" t="inlineStr">
        <is>
          <t>Local champions or superusers are identified and briefed</t>
        </is>
      </c>
      <c r="D11" s="31" t="n"/>
      <c r="E11" s="31" t="n"/>
      <c r="F11" s="31" t="n"/>
      <c r="G11" s="31" t="n"/>
      <c r="H11" s="31" t="n"/>
      <c r="I11" s="32">
        <f>IF(OR($C11="",$E11=""),"",IF($E11="Not applicable","Green",IF($E11="Done","Green",IF($E11="In progress","Amber","Red"))))</f>
        <v/>
      </c>
    </row>
    <row r="12" ht="28" customHeight="1">
      <c r="A12" s="33">
        <f>IF($C12="","","BR-"&amp;TEXT(ROW()-4,"00"))</f>
        <v/>
      </c>
      <c r="B12" s="37" t="inlineStr">
        <is>
          <t>Process</t>
        </is>
      </c>
      <c r="C12" s="34" t="inlineStr">
        <is>
          <t>Updated processes and procedures are published</t>
        </is>
      </c>
      <c r="D12" s="34" t="n"/>
      <c r="E12" s="34" t="n"/>
      <c r="F12" s="34" t="n"/>
      <c r="G12" s="34" t="n"/>
      <c r="H12" s="34" t="n"/>
      <c r="I12" s="35">
        <f>IF(OR($C12="",$E12=""),"",IF($E12="Not applicable","Green",IF($E12="Done","Green",IF($E12="In progress","Amber","Red"))))</f>
        <v/>
      </c>
    </row>
    <row r="13" ht="28" customHeight="1">
      <c r="A13" s="29">
        <f>IF($C13="","","BR-"&amp;TEXT(ROW()-4,"00"))</f>
        <v/>
      </c>
      <c r="B13" s="37" t="inlineStr">
        <is>
          <t>Process</t>
        </is>
      </c>
      <c r="C13" s="31" t="inlineStr">
        <is>
          <t>Roles and responsibilities updated where they change</t>
        </is>
      </c>
      <c r="D13" s="31" t="n"/>
      <c r="E13" s="31" t="n"/>
      <c r="F13" s="31" t="n"/>
      <c r="G13" s="31" t="n"/>
      <c r="H13" s="31" t="n"/>
      <c r="I13" s="32">
        <f>IF(OR($C13="",$E13=""),"",IF($E13="Not applicable","Green",IF($E13="Done","Green",IF($E13="In progress","Amber","Red"))))</f>
        <v/>
      </c>
    </row>
    <row r="14" ht="28" customHeight="1">
      <c r="A14" s="33">
        <f>IF($C14="","","BR-"&amp;TEXT(ROW()-4,"00"))</f>
        <v/>
      </c>
      <c r="B14" s="37" t="inlineStr">
        <is>
          <t>Process</t>
        </is>
      </c>
      <c r="C14" s="34" t="inlineStr">
        <is>
          <t>Handoffs to other teams have been agreed with those teams</t>
        </is>
      </c>
      <c r="D14" s="34" t="n"/>
      <c r="E14" s="34" t="n"/>
      <c r="F14" s="34" t="n"/>
      <c r="G14" s="34" t="n"/>
      <c r="H14" s="34" t="n"/>
      <c r="I14" s="35">
        <f>IF(OR($C14="",$E14=""),"",IF($E14="Not applicable","Green",IF($E14="Done","Green",IF($E14="In progress","Amber","Red"))))</f>
        <v/>
      </c>
    </row>
    <row r="15" ht="28" customHeight="1">
      <c r="A15" s="29">
        <f>IF($C15="","","BR-"&amp;TEXT(ROW()-4,"00"))</f>
        <v/>
      </c>
      <c r="B15" s="37" t="inlineStr">
        <is>
          <t>Process</t>
        </is>
      </c>
      <c r="C15" s="31" t="inlineStr">
        <is>
          <t>Workarounds documented for anything not ready on day one</t>
        </is>
      </c>
      <c r="D15" s="31" t="n"/>
      <c r="E15" s="31" t="n"/>
      <c r="F15" s="31" t="n"/>
      <c r="G15" s="31" t="n"/>
      <c r="H15" s="31" t="n"/>
      <c r="I15" s="32">
        <f>IF(OR($C15="",$E15=""),"",IF($E15="Not applicable","Green",IF($E15="Done","Green",IF($E15="In progress","Amber","Red"))))</f>
        <v/>
      </c>
    </row>
    <row r="16" ht="28" customHeight="1">
      <c r="A16" s="33">
        <f>IF($C16="","","BR-"&amp;TEXT(ROW()-4,"00"))</f>
        <v/>
      </c>
      <c r="B16" s="37" t="inlineStr">
        <is>
          <t>Support</t>
        </is>
      </c>
      <c r="C16" s="34" t="inlineStr">
        <is>
          <t>Day-one support is arranged and staffed</t>
        </is>
      </c>
      <c r="D16" s="34" t="n"/>
      <c r="E16" s="34" t="n"/>
      <c r="F16" s="34" t="n"/>
      <c r="G16" s="34" t="n"/>
      <c r="H16" s="34" t="n"/>
      <c r="I16" s="35">
        <f>IF(OR($C16="",$E16=""),"",IF($E16="Not applicable","Green",IF($E16="Done","Green",IF($E16="In progress","Amber","Red"))))</f>
        <v/>
      </c>
    </row>
    <row r="17" ht="28" customHeight="1">
      <c r="A17" s="29">
        <f>IF($C17="","","BR-"&amp;TEXT(ROW()-4,"00"))</f>
        <v/>
      </c>
      <c r="B17" s="37" t="inlineStr">
        <is>
          <t>Support</t>
        </is>
      </c>
      <c r="C17" s="31" t="inlineStr">
        <is>
          <t>The service desk knows it is coming and how to handle it</t>
        </is>
      </c>
      <c r="D17" s="31" t="n"/>
      <c r="E17" s="31" t="n"/>
      <c r="F17" s="31" t="n"/>
      <c r="G17" s="31" t="n"/>
      <c r="H17" s="31" t="n"/>
      <c r="I17" s="32">
        <f>IF(OR($C17="",$E17=""),"",IF($E17="Not applicable","Green",IF($E17="Done","Green",IF($E17="In progress","Amber","Red"))))</f>
        <v/>
      </c>
    </row>
    <row r="18" ht="28" customHeight="1">
      <c r="A18" s="33">
        <f>IF($C18="","","BR-"&amp;TEXT(ROW()-4,"00"))</f>
        <v/>
      </c>
      <c r="B18" s="37" t="inlineStr">
        <is>
          <t>Support</t>
        </is>
      </c>
      <c r="C18" s="34" t="inlineStr">
        <is>
          <t>There is a route to escalate a problem on day one</t>
        </is>
      </c>
      <c r="D18" s="34" t="n"/>
      <c r="E18" s="34" t="n"/>
      <c r="F18" s="34" t="n"/>
      <c r="G18" s="34" t="n"/>
      <c r="H18" s="34" t="n"/>
      <c r="I18" s="35">
        <f>IF(OR($C18="",$E18=""),"",IF($E18="Not applicable","Green",IF($E18="Done","Green",IF($E18="In progress","Amber","Red"))))</f>
        <v/>
      </c>
    </row>
    <row r="19" ht="28" customHeight="1">
      <c r="A19" s="29">
        <f>IF($C19="","","BR-"&amp;TEXT(ROW()-4,"00"))</f>
        <v/>
      </c>
      <c r="B19" s="38" t="inlineStr">
        <is>
          <t>Commitment</t>
        </is>
      </c>
      <c r="C19" s="31" t="inlineStr">
        <is>
          <t>The business sponsor has confirmed the business is ready</t>
        </is>
      </c>
      <c r="D19" s="31" t="n"/>
      <c r="E19" s="31" t="n"/>
      <c r="F19" s="31" t="n"/>
      <c r="G19" s="31" t="n"/>
      <c r="H19" s="31" t="n"/>
      <c r="I19" s="32">
        <f>IF(OR($C19="",$E19=""),"",IF($E19="Not applicable","Green",IF($E19="Done","Green",IF($E19="In progress","Amber","Red"))))</f>
        <v/>
      </c>
    </row>
    <row r="20" ht="28" customHeight="1">
      <c r="A20" s="33">
        <f>IF($C20="","","BR-"&amp;TEXT(ROW()-4,"00"))</f>
        <v/>
      </c>
      <c r="B20" s="38" t="inlineStr">
        <is>
          <t>Commitment</t>
        </is>
      </c>
      <c r="C20" s="34" t="inlineStr">
        <is>
          <t>Line managers are visibly behind it</t>
        </is>
      </c>
      <c r="D20" s="34" t="n"/>
      <c r="E20" s="34" t="n"/>
      <c r="F20" s="34" t="n"/>
      <c r="G20" s="34" t="n"/>
      <c r="H20" s="34" t="n"/>
      <c r="I20" s="35">
        <f>IF(OR($C20="",$E20=""),"",IF($E20="Not applicable","Green",IF($E20="Done","Green",IF($E20="In progress","Amber","Red"))))</f>
        <v/>
      </c>
    </row>
    <row r="21" ht="28" customHeight="1">
      <c r="A21" s="29">
        <f>IF($C21="","","BR-"&amp;TEXT(ROW()-4,"00"))</f>
        <v/>
      </c>
      <c r="B21" s="38" t="inlineStr">
        <is>
          <t>Commitment</t>
        </is>
      </c>
      <c r="C21" s="31" t="inlineStr">
        <is>
          <t>Someone named owns adoption after go-live</t>
        </is>
      </c>
      <c r="D21" s="31" t="n"/>
      <c r="E21" s="31" t="n"/>
      <c r="F21" s="31" t="n"/>
      <c r="G21" s="31" t="n"/>
      <c r="H21" s="31" t="n"/>
      <c r="I21" s="32">
        <f>IF(OR($C21="",$E21=""),"",IF($E21="Not applicable","Green",IF($E21="Done","Green",IF($E21="In progress","Amber","Red"))))</f>
        <v/>
      </c>
    </row>
    <row r="22" ht="28" customHeight="1">
      <c r="A22" s="33">
        <f>IF($C22="","","BR-"&amp;TEXT(ROW()-4,"00"))</f>
        <v/>
      </c>
      <c r="B22" s="38" t="inlineStr">
        <is>
          <t>Commitment</t>
        </is>
      </c>
      <c r="C22" s="34" t="inlineStr">
        <is>
          <t>Benefit measures are baselined so improvement can be shown</t>
        </is>
      </c>
      <c r="D22" s="34" t="n"/>
      <c r="E22" s="34" t="n"/>
      <c r="F22" s="34" t="n"/>
      <c r="G22" s="34" t="n"/>
      <c r="H22" s="34" t="n"/>
      <c r="I22" s="35">
        <f>IF(OR($C22="",$E22=""),"",IF($E22="Not applicable","Green",IF($E22="Done","Green",IF($E22="In progress","Amber","Red"))))</f>
        <v/>
      </c>
    </row>
    <row r="23" ht="28" customHeight="1">
      <c r="A23" s="29">
        <f>IF($C23="","","BR-"&amp;TEXT(ROW()-4,"00"))</f>
        <v/>
      </c>
      <c r="B23" s="30" t="inlineStr">
        <is>
          <t>Timing</t>
        </is>
      </c>
      <c r="C23" s="31" t="inlineStr">
        <is>
          <t>The go-live date avoids the team's peak period</t>
        </is>
      </c>
      <c r="D23" s="31" t="n"/>
      <c r="E23" s="31" t="n"/>
      <c r="F23" s="31" t="n"/>
      <c r="G23" s="31" t="n"/>
      <c r="H23" s="31" t="n"/>
      <c r="I23" s="32">
        <f>IF(OR($C23="",$E23=""),"",IF($E23="Not applicable","Green",IF($E23="Done","Green",IF($E23="In progress","Amber","Red"))))</f>
        <v/>
      </c>
    </row>
    <row r="24" ht="28" customHeight="1">
      <c r="A24" s="33">
        <f>IF($C24="","","BR-"&amp;TEXT(ROW()-4,"00"))</f>
        <v/>
      </c>
      <c r="B24" s="30" t="inlineStr">
        <is>
          <t>Timing</t>
        </is>
      </c>
      <c r="C24" s="34" t="inlineStr">
        <is>
          <t>Nothing else major lands on these people the same week</t>
        </is>
      </c>
      <c r="D24" s="34" t="n"/>
      <c r="E24" s="34" t="n"/>
      <c r="F24" s="34" t="n"/>
      <c r="G24" s="34" t="n"/>
      <c r="H24" s="34" t="n"/>
      <c r="I24" s="35">
        <f>IF(OR($C24="",$E24=""),"",IF($E24="Not applicable","Green",IF($E24="Done","Green",IF($E24="In progress","Amber","Red"))))</f>
        <v/>
      </c>
    </row>
    <row r="25" ht="28" customHeight="1">
      <c r="A25" s="29">
        <f>IF($C25="","","BR-"&amp;TEXT(ROW()-4,"00"))</f>
        <v/>
      </c>
      <c r="B25" s="31" t="n"/>
      <c r="C25" s="31" t="n"/>
      <c r="D25" s="31" t="n"/>
      <c r="E25" s="31" t="n"/>
      <c r="F25" s="31" t="n"/>
      <c r="G25" s="31" t="n"/>
      <c r="H25" s="31" t="n"/>
      <c r="I25" s="32">
        <f>IF(OR($C25="",$E25=""),"",IF($E25="Not applicable","Green",IF($E25="Done","Green",IF($E25="In progress","Amber","Red"))))</f>
        <v/>
      </c>
    </row>
    <row r="26" ht="28" customHeight="1">
      <c r="A26" s="33">
        <f>IF($C26="","","BR-"&amp;TEXT(ROW()-4,"00"))</f>
        <v/>
      </c>
      <c r="B26" s="34" t="n"/>
      <c r="C26" s="34" t="n"/>
      <c r="D26" s="34" t="n"/>
      <c r="E26" s="34" t="n"/>
      <c r="F26" s="34" t="n"/>
      <c r="G26" s="34" t="n"/>
      <c r="H26" s="34" t="n"/>
      <c r="I26" s="35">
        <f>IF(OR($C26="",$E26=""),"",IF($E26="Not applicable","Green",IF($E26="Done","Green",IF($E26="In progress","Amber","Red"))))</f>
        <v/>
      </c>
    </row>
    <row r="27" ht="28" customHeight="1">
      <c r="A27" s="29">
        <f>IF($C27="","","BR-"&amp;TEXT(ROW()-4,"00"))</f>
        <v/>
      </c>
      <c r="B27" s="31" t="n"/>
      <c r="C27" s="31" t="n"/>
      <c r="D27" s="31" t="n"/>
      <c r="E27" s="31" t="n"/>
      <c r="F27" s="31" t="n"/>
      <c r="G27" s="31" t="n"/>
      <c r="H27" s="31" t="n"/>
      <c r="I27" s="32">
        <f>IF(OR($C27="",$E27=""),"",IF($E27="Not applicable","Green",IF($E27="Done","Green",IF($E27="In progress","Amber","Red"))))</f>
        <v/>
      </c>
    </row>
    <row r="28" ht="28" customHeight="1">
      <c r="A28" s="33">
        <f>IF($C28="","","BR-"&amp;TEXT(ROW()-4,"00"))</f>
        <v/>
      </c>
      <c r="B28" s="34" t="n"/>
      <c r="C28" s="34" t="n"/>
      <c r="D28" s="34" t="n"/>
      <c r="E28" s="34" t="n"/>
      <c r="F28" s="34" t="n"/>
      <c r="G28" s="34" t="n"/>
      <c r="H28" s="34" t="n"/>
      <c r="I28" s="35">
        <f>IF(OR($C28="",$E28=""),"",IF($E28="Not applicable","Green",IF($E28="Done","Green",IF($E28="In progress","Amber","Red"))))</f>
        <v/>
      </c>
    </row>
    <row r="29" ht="28" customHeight="1">
      <c r="A29" s="29">
        <f>IF($C29="","","BR-"&amp;TEXT(ROW()-4,"00"))</f>
        <v/>
      </c>
      <c r="B29" s="31" t="n"/>
      <c r="C29" s="31" t="n"/>
      <c r="D29" s="31" t="n"/>
      <c r="E29" s="31" t="n"/>
      <c r="F29" s="31" t="n"/>
      <c r="G29" s="31" t="n"/>
      <c r="H29" s="31" t="n"/>
      <c r="I29" s="32">
        <f>IF(OR($C29="",$E29=""),"",IF($E29="Not applicable","Green",IF($E29="Done","Green",IF($E29="In progress","Amber","Red"))))</f>
        <v/>
      </c>
    </row>
    <row r="30" ht="28" customHeight="1">
      <c r="A30" s="33">
        <f>IF($C30="","","BR-"&amp;TEXT(ROW()-4,"00"))</f>
        <v/>
      </c>
      <c r="B30" s="34" t="n"/>
      <c r="C30" s="34" t="n"/>
      <c r="D30" s="34" t="n"/>
      <c r="E30" s="34" t="n"/>
      <c r="F30" s="34" t="n"/>
      <c r="G30" s="34" t="n"/>
      <c r="H30" s="34" t="n"/>
      <c r="I30" s="35">
        <f>IF(OR($C30="",$E30=""),"",IF($E30="Not applicable","Green",IF($E30="Done","Green",IF($E30="In progress","Amber","Red"))))</f>
        <v/>
      </c>
    </row>
    <row r="31" ht="28" customHeight="1">
      <c r="A31" s="29">
        <f>IF($C31="","","BR-"&amp;TEXT(ROW()-4,"00"))</f>
        <v/>
      </c>
      <c r="B31" s="31" t="n"/>
      <c r="C31" s="31" t="n"/>
      <c r="D31" s="31" t="n"/>
      <c r="E31" s="31" t="n"/>
      <c r="F31" s="31" t="n"/>
      <c r="G31" s="31" t="n"/>
      <c r="H31" s="31" t="n"/>
      <c r="I31" s="32">
        <f>IF(OR($C31="",$E31=""),"",IF($E31="Not applicable","Green",IF($E31="Done","Green",IF($E31="In progress","Amber","Red"))))</f>
        <v/>
      </c>
    </row>
    <row r="32" ht="28" customHeight="1">
      <c r="A32" s="33">
        <f>IF($C32="","","BR-"&amp;TEXT(ROW()-4,"00"))</f>
        <v/>
      </c>
      <c r="B32" s="34" t="n"/>
      <c r="C32" s="34" t="n"/>
      <c r="D32" s="34" t="n"/>
      <c r="E32" s="34" t="n"/>
      <c r="F32" s="34" t="n"/>
      <c r="G32" s="34" t="n"/>
      <c r="H32" s="34" t="n"/>
      <c r="I32" s="35">
        <f>IF(OR($C32="",$E32=""),"",IF($E32="Not applicable","Green",IF($E32="Done","Green",IF($E32="In progress","Amber","Red"))))</f>
        <v/>
      </c>
    </row>
    <row r="33" ht="28" customHeight="1">
      <c r="A33" s="29">
        <f>IF($C33="","","BR-"&amp;TEXT(ROW()-4,"00"))</f>
        <v/>
      </c>
      <c r="B33" s="31" t="n"/>
      <c r="C33" s="31" t="n"/>
      <c r="D33" s="31" t="n"/>
      <c r="E33" s="31" t="n"/>
      <c r="F33" s="31" t="n"/>
      <c r="G33" s="31" t="n"/>
      <c r="H33" s="31" t="n"/>
      <c r="I33" s="32">
        <f>IF(OR($C33="",$E33=""),"",IF($E33="Not applicable","Green",IF($E33="Done","Green",IF($E33="In progress","Amber","Red"))))</f>
        <v/>
      </c>
    </row>
    <row r="34" ht="28" customHeight="1">
      <c r="A34" s="33">
        <f>IF($C34="","","BR-"&amp;TEXT(ROW()-4,"00"))</f>
        <v/>
      </c>
      <c r="B34" s="34" t="n"/>
      <c r="C34" s="34" t="n"/>
      <c r="D34" s="34" t="n"/>
      <c r="E34" s="34" t="n"/>
      <c r="F34" s="34" t="n"/>
      <c r="G34" s="34" t="n"/>
      <c r="H34" s="34" t="n"/>
      <c r="I34" s="35">
        <f>IF(OR($C34="",$E34=""),"",IF($E34="Not applicable","Green",IF($E34="Done","Green",IF($E34="In progress","Amber","Red"))))</f>
        <v/>
      </c>
    </row>
    <row r="35" ht="28" customHeight="1">
      <c r="A35" s="29">
        <f>IF($C35="","","BR-"&amp;TEXT(ROW()-4,"00"))</f>
        <v/>
      </c>
      <c r="B35" s="31" t="n"/>
      <c r="C35" s="31" t="n"/>
      <c r="D35" s="31" t="n"/>
      <c r="E35" s="31" t="n"/>
      <c r="F35" s="31" t="n"/>
      <c r="G35" s="31" t="n"/>
      <c r="H35" s="31" t="n"/>
      <c r="I35" s="32">
        <f>IF(OR($C35="",$E35=""),"",IF($E35="Not applicable","Green",IF($E35="Done","Green",IF($E35="In progress","Amber","Red"))))</f>
        <v/>
      </c>
    </row>
    <row r="36" ht="28" customHeight="1">
      <c r="A36" s="33">
        <f>IF($C36="","","BR-"&amp;TEXT(ROW()-4,"00"))</f>
        <v/>
      </c>
      <c r="B36" s="34" t="n"/>
      <c r="C36" s="34" t="n"/>
      <c r="D36" s="34" t="n"/>
      <c r="E36" s="34" t="n"/>
      <c r="F36" s="34" t="n"/>
      <c r="G36" s="34" t="n"/>
      <c r="H36" s="34" t="n"/>
      <c r="I36" s="35">
        <f>IF(OR($C36="",$E36=""),"",IF($E36="Not applicable","Green",IF($E36="Done","Green",IF($E36="In progress","Amber","Red"))))</f>
        <v/>
      </c>
    </row>
    <row r="37" ht="28" customHeight="1">
      <c r="A37" s="29">
        <f>IF($C37="","","BR-"&amp;TEXT(ROW()-4,"00"))</f>
        <v/>
      </c>
      <c r="B37" s="31" t="n"/>
      <c r="C37" s="31" t="n"/>
      <c r="D37" s="31" t="n"/>
      <c r="E37" s="31" t="n"/>
      <c r="F37" s="31" t="n"/>
      <c r="G37" s="31" t="n"/>
      <c r="H37" s="31" t="n"/>
      <c r="I37" s="32">
        <f>IF(OR($C37="",$E37=""),"",IF($E37="Not applicable","Green",IF($E37="Done","Green",IF($E37="In progress","Amber","Red"))))</f>
        <v/>
      </c>
    </row>
    <row r="38" ht="28" customHeight="1">
      <c r="A38" s="33">
        <f>IF($C38="","","BR-"&amp;TEXT(ROW()-4,"00"))</f>
        <v/>
      </c>
      <c r="B38" s="34" t="n"/>
      <c r="C38" s="34" t="n"/>
      <c r="D38" s="34" t="n"/>
      <c r="E38" s="34" t="n"/>
      <c r="F38" s="34" t="n"/>
      <c r="G38" s="34" t="n"/>
      <c r="H38" s="34" t="n"/>
      <c r="I38" s="35">
        <f>IF(OR($C38="",$E38=""),"",IF($E38="Not applicable","Green",IF($E38="Done","Green",IF($E38="In progress","Amber","Red"))))</f>
        <v/>
      </c>
    </row>
    <row r="39" ht="28" customHeight="1">
      <c r="A39" s="29">
        <f>IF($C39="","","BR-"&amp;TEXT(ROW()-4,"00"))</f>
        <v/>
      </c>
      <c r="B39" s="31" t="n"/>
      <c r="C39" s="31" t="n"/>
      <c r="D39" s="31" t="n"/>
      <c r="E39" s="31" t="n"/>
      <c r="F39" s="31" t="n"/>
      <c r="G39" s="31" t="n"/>
      <c r="H39" s="31" t="n"/>
      <c r="I39" s="32">
        <f>IF(OR($C39="",$E39=""),"",IF($E39="Not applicable","Green",IF($E39="Done","Green",IF($E39="In progress","Amber","Red"))))</f>
        <v/>
      </c>
    </row>
  </sheetData>
  <sheetProtection selectLockedCells="0" selectUnlockedCells="0" sheet="1" objects="0" insertRows="1" insertHyperlinks="1" autoFilter="0" scenarios="0" formatColumns="1" deleteColumns="1" insertColumns="1" pivotTables="1" deleteRows="1" formatCells="0" formatRows="1" sort="0"/>
  <autoFilter ref="A4:I39"/>
  <conditionalFormatting sqref="I5:I39">
    <cfRule type="expression" priority="1" dxfId="6">
      <formula>$I5="Red"</formula>
    </cfRule>
    <cfRule type="expression" priority="2" dxfId="7">
      <formula>$I5="Amber"</formula>
    </cfRule>
    <cfRule type="expression" priority="3" dxfId="8">
      <formula>$I5="Green"</formula>
    </cfRule>
  </conditionalFormatting>
  <conditionalFormatting sqref="F5:F39">
    <cfRule type="expression" priority="4" dxfId="9">
      <formula>AND($E5="Done",$F5="")</formula>
    </cfRule>
  </conditionalFormatting>
  <conditionalFormatting sqref="G5:G39">
    <cfRule type="expression" priority="5" dxfId="9">
      <formula>AND($C5&lt;&gt;"",$G5="")</formula>
    </cfRule>
  </conditionalFormatting>
  <dataValidations count="1">
    <dataValidation sqref="E5:E39" showDropDown="0" showInputMessage="0" showErrorMessage="1" allowBlank="1" errorTitle="Not on the list" error="Done means evidenced, not intended." promptTitle="Status" prompt="Done means evidenced, not intended." type="list">
      <formula1>"Done,In progress,Not started,Not applicable"</formula1>
    </dataValidation>
  </dataValidations>
  <hyperlinks>
    <hyperlink xmlns:r="http://schemas.openxmlformats.org/officeDocument/2006/relationships" ref="A3" r:id="rId1"/>
  </hyperlinks>
  <pageMargins left="0.75" right="0.75" top="1" bottom="1" header="0.5" footer="0.5"/>
  <pageSetup orientation="landscape" paperSize="9" fitToHeight="0" fitToWidth="1"/>
  <headerFooter>
    <oddHeader/>
    <oddFooter>&amp;L&amp;8 &amp;K303539Change Specialists&amp;C&amp;8 &amp;K303539v1.0  ·  August 2026&amp;R&amp;8 &amp;K303539Page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Manager/>
  <Company>Change Specialists</Company>
  <Application>Microsoft Office Word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Change Specialists</dc:creator>
  <dc:title>CS Business Readiness Assessment</dc:title>
  <dc:description>Whether the people are ready, assessed against evidence.</dc:description>
  <dc:subject>Whether the people are ready, assessed against evidence.</dc:subject>
  <dcterms:created xsi:type="dcterms:W3CDTF">2026-08-11T20:53:14Z</dcterms:created>
  <dcterms:modified xsi:type="dcterms:W3CDTF">2026-08-11T20:53:14Z</dcterms:modified>
  <cp:lastModifiedBy>Change Specialists</cp:lastModifiedBy>
  <cp:category>Template</cp:category>
  <cp:contentStatus>Template</cp:contentStatus>
  <cp:keywords>Change Specialists; template</cp:keywords>
</cp:coreProperties>
</file>